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9"/>
  <workbookPr codeName="DieseArbeitsmappe"/>
  <mc:AlternateContent xmlns:mc="http://schemas.openxmlformats.org/markup-compatibility/2006">
    <mc:Choice Requires="x15">
      <x15ac:absPath xmlns:x15ac="http://schemas.microsoft.com/office/spreadsheetml/2010/11/ac" url="P:\LV_Management\LVF_Studienjahr 2020-21\Planungsvorlagen\Datenerhebungsblatt\Excel\"/>
    </mc:Choice>
  </mc:AlternateContent>
  <xr:revisionPtr revIDLastSave="0" documentId="13_ncr:1_{2FD12A90-583D-417E-A7C1-E708E00F712E}" xr6:coauthVersionLast="36" xr6:coauthVersionMax="36" xr10:uidLastSave="{00000000-0000-0000-0000-000000000000}"/>
  <bookViews>
    <workbookView xWindow="0" yWindow="0" windowWidth="19200" windowHeight="11490" xr2:uid="{00000000-000D-0000-FFFF-FFFF00000000}"/>
  </bookViews>
  <sheets>
    <sheet name="Datenerhebung" sheetId="1" r:id="rId1"/>
    <sheet name="Beispiel" sheetId="2" r:id="rId2"/>
  </sheets>
  <definedNames>
    <definedName name="Stamm" localSheetId="1">Beispiel!$H$23</definedName>
    <definedName name="Stamm">Datenerhebung!$H$23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2" i="2" l="1"/>
  <c r="E112" i="2"/>
  <c r="V112" i="2" s="1"/>
  <c r="U112" i="2" s="1"/>
  <c r="M111" i="2"/>
  <c r="E111" i="2"/>
  <c r="V111" i="2" s="1"/>
  <c r="U111" i="2" s="1"/>
  <c r="M110" i="2"/>
  <c r="E110" i="2"/>
  <c r="V110" i="2" s="1"/>
  <c r="U110" i="2" s="1"/>
  <c r="M109" i="2"/>
  <c r="E109" i="2"/>
  <c r="V109" i="2" s="1"/>
  <c r="U109" i="2" s="1"/>
  <c r="M108" i="2"/>
  <c r="E108" i="2"/>
  <c r="V108" i="2" s="1"/>
  <c r="U108" i="2" s="1"/>
  <c r="M107" i="2"/>
  <c r="E107" i="2"/>
  <c r="V107" i="2" s="1"/>
  <c r="U107" i="2" s="1"/>
  <c r="M106" i="2"/>
  <c r="E106" i="2"/>
  <c r="V106" i="2" s="1"/>
  <c r="U106" i="2" s="1"/>
  <c r="M105" i="2"/>
  <c r="E105" i="2"/>
  <c r="V105" i="2" s="1"/>
  <c r="U105" i="2" s="1"/>
  <c r="M104" i="2"/>
  <c r="E104" i="2"/>
  <c r="V104" i="2" s="1"/>
  <c r="U104" i="2" s="1"/>
  <c r="M103" i="2"/>
  <c r="E103" i="2"/>
  <c r="V103" i="2" s="1"/>
  <c r="U103" i="2" s="1"/>
  <c r="AL98" i="2"/>
  <c r="AK98" i="2"/>
  <c r="AJ98" i="2"/>
  <c r="AI98" i="2"/>
  <c r="AH98" i="2"/>
  <c r="AG98" i="2"/>
  <c r="AF98" i="2"/>
  <c r="AE98" i="2"/>
  <c r="AD98" i="2"/>
  <c r="AC98" i="2"/>
  <c r="AB98" i="2"/>
  <c r="AA98" i="2"/>
  <c r="Z98" i="2"/>
  <c r="Y98" i="2"/>
  <c r="X98" i="2"/>
  <c r="W98" i="2"/>
  <c r="V98" i="2"/>
  <c r="AL97" i="2"/>
  <c r="AK97" i="2"/>
  <c r="AJ97" i="2"/>
  <c r="AI97" i="2"/>
  <c r="AH97" i="2"/>
  <c r="AG97" i="2"/>
  <c r="AF97" i="2"/>
  <c r="AE97" i="2"/>
  <c r="AD97" i="2"/>
  <c r="AC97" i="2"/>
  <c r="AB97" i="2"/>
  <c r="AA97" i="2"/>
  <c r="Z97" i="2"/>
  <c r="Y97" i="2"/>
  <c r="X97" i="2"/>
  <c r="W97" i="2"/>
  <c r="V97" i="2"/>
  <c r="AL96" i="2"/>
  <c r="AK96" i="2"/>
  <c r="AJ96" i="2"/>
  <c r="AI96" i="2"/>
  <c r="AH96" i="2"/>
  <c r="AG96" i="2"/>
  <c r="AF96" i="2"/>
  <c r="AE96" i="2"/>
  <c r="AD96" i="2"/>
  <c r="AC96" i="2"/>
  <c r="AB96" i="2"/>
  <c r="AA96" i="2"/>
  <c r="Z96" i="2"/>
  <c r="Y96" i="2"/>
  <c r="X96" i="2"/>
  <c r="W96" i="2"/>
  <c r="V96" i="2"/>
  <c r="AL95" i="2"/>
  <c r="AK95" i="2"/>
  <c r="AJ95" i="2"/>
  <c r="AI95" i="2"/>
  <c r="AH95" i="2"/>
  <c r="AG95" i="2"/>
  <c r="AF95" i="2"/>
  <c r="AE95" i="2"/>
  <c r="AD95" i="2"/>
  <c r="AC95" i="2"/>
  <c r="AB95" i="2"/>
  <c r="AA95" i="2"/>
  <c r="Z95" i="2"/>
  <c r="Y95" i="2"/>
  <c r="X95" i="2"/>
  <c r="W95" i="2"/>
  <c r="V95" i="2"/>
  <c r="AL94" i="2"/>
  <c r="AK94" i="2"/>
  <c r="AJ94" i="2"/>
  <c r="AI94" i="2"/>
  <c r="AH94" i="2"/>
  <c r="AG94" i="2"/>
  <c r="AF94" i="2"/>
  <c r="AE94" i="2"/>
  <c r="AD94" i="2"/>
  <c r="AC94" i="2"/>
  <c r="AB94" i="2"/>
  <c r="AA94" i="2"/>
  <c r="Z94" i="2"/>
  <c r="Y94" i="2"/>
  <c r="X94" i="2"/>
  <c r="W94" i="2"/>
  <c r="V94" i="2"/>
  <c r="AL93" i="2"/>
  <c r="AK93" i="2"/>
  <c r="AJ93" i="2"/>
  <c r="AI93" i="2"/>
  <c r="AH93" i="2"/>
  <c r="AG93" i="2"/>
  <c r="AF93" i="2"/>
  <c r="AE93" i="2"/>
  <c r="AD93" i="2"/>
  <c r="AC93" i="2"/>
  <c r="AB93" i="2"/>
  <c r="AA93" i="2"/>
  <c r="Z93" i="2"/>
  <c r="Y93" i="2"/>
  <c r="X93" i="2"/>
  <c r="W93" i="2"/>
  <c r="V93" i="2"/>
  <c r="AC89" i="2"/>
  <c r="Q89" i="2"/>
  <c r="AK89" i="2" s="1"/>
  <c r="O89" i="2"/>
  <c r="AI89" i="2" s="1"/>
  <c r="M89" i="2"/>
  <c r="AG89" i="2" s="1"/>
  <c r="K89" i="2"/>
  <c r="AE89" i="2" s="1"/>
  <c r="I89" i="2"/>
  <c r="G89" i="2"/>
  <c r="AA89" i="2" s="1"/>
  <c r="E89" i="2"/>
  <c r="Y89" i="2" s="1"/>
  <c r="K79" i="2"/>
  <c r="K75" i="2"/>
  <c r="R89" i="2" s="1"/>
  <c r="AL89" i="2" s="1"/>
  <c r="V68" i="2"/>
  <c r="U68" i="2" s="1"/>
  <c r="L68" i="2"/>
  <c r="E68" i="2"/>
  <c r="V67" i="2"/>
  <c r="U67" i="2" s="1"/>
  <c r="L67" i="2"/>
  <c r="E67" i="2"/>
  <c r="V66" i="2"/>
  <c r="U66" i="2" s="1"/>
  <c r="L66" i="2"/>
  <c r="E66" i="2"/>
  <c r="V65" i="2"/>
  <c r="U65" i="2" s="1"/>
  <c r="L65" i="2"/>
  <c r="E65" i="2"/>
  <c r="V64" i="2"/>
  <c r="U64" i="2" s="1"/>
  <c r="L64" i="2"/>
  <c r="E64" i="2"/>
  <c r="V63" i="2"/>
  <c r="U63" i="2" s="1"/>
  <c r="L63" i="2"/>
  <c r="E63" i="2"/>
  <c r="L62" i="2"/>
  <c r="V62" i="2" s="1"/>
  <c r="U62" i="2" s="1"/>
  <c r="E62" i="2"/>
  <c r="L61" i="2"/>
  <c r="V61" i="2" s="1"/>
  <c r="U61" i="2" s="1"/>
  <c r="E61" i="2"/>
  <c r="L60" i="2"/>
  <c r="V60" i="2" s="1"/>
  <c r="U60" i="2" s="1"/>
  <c r="E60" i="2"/>
  <c r="L59" i="2"/>
  <c r="V59" i="2" s="1"/>
  <c r="E59" i="2"/>
  <c r="AL48" i="2"/>
  <c r="AK48" i="2"/>
  <c r="AJ48" i="2"/>
  <c r="AI48" i="2"/>
  <c r="AH48" i="2"/>
  <c r="AG48" i="2"/>
  <c r="AF48" i="2"/>
  <c r="AE48" i="2"/>
  <c r="AD48" i="2"/>
  <c r="AC48" i="2"/>
  <c r="AB48" i="2"/>
  <c r="AA48" i="2"/>
  <c r="Z48" i="2"/>
  <c r="Y48" i="2"/>
  <c r="X48" i="2"/>
  <c r="W48" i="2"/>
  <c r="U48" i="2" s="1"/>
  <c r="V48" i="2"/>
  <c r="AL47" i="2"/>
  <c r="AK47" i="2"/>
  <c r="AJ47" i="2"/>
  <c r="AI47" i="2"/>
  <c r="AH47" i="2"/>
  <c r="AG47" i="2"/>
  <c r="AF47" i="2"/>
  <c r="AE47" i="2"/>
  <c r="AD47" i="2"/>
  <c r="AC47" i="2"/>
  <c r="AB47" i="2"/>
  <c r="AA47" i="2"/>
  <c r="Z47" i="2"/>
  <c r="Y47" i="2"/>
  <c r="X47" i="2"/>
  <c r="W47" i="2"/>
  <c r="V47" i="2"/>
  <c r="AL46" i="2"/>
  <c r="AK46" i="2"/>
  <c r="AJ46" i="2"/>
  <c r="AI46" i="2"/>
  <c r="AH46" i="2"/>
  <c r="AG46" i="2"/>
  <c r="AF46" i="2"/>
  <c r="AE46" i="2"/>
  <c r="AD46" i="2"/>
  <c r="AC46" i="2"/>
  <c r="AB46" i="2"/>
  <c r="AA46" i="2"/>
  <c r="Z46" i="2"/>
  <c r="Y46" i="2"/>
  <c r="X46" i="2"/>
  <c r="W46" i="2"/>
  <c r="V46" i="2"/>
  <c r="AL45" i="2"/>
  <c r="AK45" i="2"/>
  <c r="AJ45" i="2"/>
  <c r="AI45" i="2"/>
  <c r="AH45" i="2"/>
  <c r="AG45" i="2"/>
  <c r="AF45" i="2"/>
  <c r="AE45" i="2"/>
  <c r="AD45" i="2"/>
  <c r="AC45" i="2"/>
  <c r="AB45" i="2"/>
  <c r="AA45" i="2"/>
  <c r="Z45" i="2"/>
  <c r="Y45" i="2"/>
  <c r="X45" i="2"/>
  <c r="W45" i="2"/>
  <c r="V45" i="2"/>
  <c r="AL44" i="2"/>
  <c r="AK44" i="2"/>
  <c r="AJ44" i="2"/>
  <c r="AI44" i="2"/>
  <c r="AH44" i="2"/>
  <c r="AG44" i="2"/>
  <c r="AF44" i="2"/>
  <c r="AE44" i="2"/>
  <c r="AD44" i="2"/>
  <c r="AC44" i="2"/>
  <c r="AB44" i="2"/>
  <c r="AA44" i="2"/>
  <c r="Z44" i="2"/>
  <c r="Y44" i="2"/>
  <c r="X44" i="2"/>
  <c r="W44" i="2"/>
  <c r="V44" i="2"/>
  <c r="AL43" i="2"/>
  <c r="AK43" i="2"/>
  <c r="AJ43" i="2"/>
  <c r="AI43" i="2"/>
  <c r="AH43" i="2"/>
  <c r="AG43" i="2"/>
  <c r="AF43" i="2"/>
  <c r="AE43" i="2"/>
  <c r="AD43" i="2"/>
  <c r="AC43" i="2"/>
  <c r="AB43" i="2"/>
  <c r="AA43" i="2"/>
  <c r="Z43" i="2"/>
  <c r="Y43" i="2"/>
  <c r="X43" i="2"/>
  <c r="W43" i="2"/>
  <c r="V43" i="2"/>
  <c r="U30" i="2"/>
  <c r="U29" i="2"/>
  <c r="U27" i="2"/>
  <c r="K25" i="2"/>
  <c r="O39" i="2" s="1"/>
  <c r="AI39" i="2" s="1"/>
  <c r="U11" i="2"/>
  <c r="U46" i="2" l="1"/>
  <c r="U47" i="2"/>
  <c r="G39" i="2"/>
  <c r="AA39" i="2" s="1"/>
  <c r="I39" i="2"/>
  <c r="AC39" i="2" s="1"/>
  <c r="K29" i="2"/>
  <c r="K27" i="2"/>
  <c r="L27" i="2" s="1"/>
  <c r="H35" i="2" s="1"/>
  <c r="AB35" i="2" s="1"/>
  <c r="M39" i="2"/>
  <c r="AG39" i="2" s="1"/>
  <c r="Q39" i="2"/>
  <c r="AK39" i="2" s="1"/>
  <c r="E39" i="2"/>
  <c r="Y39" i="2" s="1"/>
  <c r="P39" i="2"/>
  <c r="AJ39" i="2" s="1"/>
  <c r="L39" i="2"/>
  <c r="AF39" i="2" s="1"/>
  <c r="H39" i="2"/>
  <c r="AB39" i="2" s="1"/>
  <c r="D39" i="2"/>
  <c r="X39" i="2" s="1"/>
  <c r="R39" i="2"/>
  <c r="AL39" i="2" s="1"/>
  <c r="N39" i="2"/>
  <c r="AH39" i="2" s="1"/>
  <c r="J39" i="2"/>
  <c r="AD39" i="2" s="1"/>
  <c r="F39" i="2"/>
  <c r="Z39" i="2" s="1"/>
  <c r="K39" i="2"/>
  <c r="AE39" i="2" s="1"/>
  <c r="K77" i="2"/>
  <c r="L77" i="2" s="1"/>
  <c r="D89" i="2"/>
  <c r="X89" i="2" s="1"/>
  <c r="H89" i="2"/>
  <c r="AB89" i="2" s="1"/>
  <c r="L89" i="2"/>
  <c r="AF89" i="2" s="1"/>
  <c r="P89" i="2"/>
  <c r="AJ89" i="2" s="1"/>
  <c r="F89" i="2"/>
  <c r="Z89" i="2" s="1"/>
  <c r="J89" i="2"/>
  <c r="AD89" i="2" s="1"/>
  <c r="N89" i="2"/>
  <c r="AH89" i="2" s="1"/>
  <c r="U79" i="1"/>
  <c r="U77" i="1"/>
  <c r="U75" i="1"/>
  <c r="U29" i="1"/>
  <c r="U27" i="1"/>
  <c r="U99" i="1"/>
  <c r="U25" i="1"/>
  <c r="E38" i="2" l="1"/>
  <c r="Y38" i="2" s="1"/>
  <c r="J35" i="2"/>
  <c r="AD35" i="2" s="1"/>
  <c r="I37" i="2"/>
  <c r="AC37" i="2" s="1"/>
  <c r="O34" i="2"/>
  <c r="AI34" i="2" s="1"/>
  <c r="H36" i="2"/>
  <c r="AB36" i="2" s="1"/>
  <c r="L36" i="2"/>
  <c r="AF36" i="2" s="1"/>
  <c r="H34" i="2"/>
  <c r="AB34" i="2" s="1"/>
  <c r="O35" i="2"/>
  <c r="AI35" i="2" s="1"/>
  <c r="L38" i="2"/>
  <c r="AF38" i="2" s="1"/>
  <c r="Q35" i="2"/>
  <c r="AK35" i="2" s="1"/>
  <c r="M34" i="2"/>
  <c r="AG34" i="2" s="1"/>
  <c r="N37" i="2"/>
  <c r="AH37" i="2" s="1"/>
  <c r="D35" i="2"/>
  <c r="X35" i="2" s="1"/>
  <c r="M37" i="2"/>
  <c r="AG37" i="2" s="1"/>
  <c r="I38" i="2"/>
  <c r="AC38" i="2" s="1"/>
  <c r="N36" i="2"/>
  <c r="AH36" i="2" s="1"/>
  <c r="D37" i="2"/>
  <c r="X37" i="2" s="1"/>
  <c r="F38" i="2"/>
  <c r="Z38" i="2" s="1"/>
  <c r="L35" i="2"/>
  <c r="AF35" i="2" s="1"/>
  <c r="E35" i="2"/>
  <c r="Y35" i="2" s="1"/>
  <c r="G38" i="2"/>
  <c r="AA38" i="2" s="1"/>
  <c r="M36" i="2"/>
  <c r="AG36" i="2" s="1"/>
  <c r="Q34" i="2"/>
  <c r="AK34" i="2" s="1"/>
  <c r="Q37" i="2"/>
  <c r="AK37" i="2" s="1"/>
  <c r="P36" i="2"/>
  <c r="AJ36" i="2" s="1"/>
  <c r="H37" i="2"/>
  <c r="AB37" i="2" s="1"/>
  <c r="J36" i="2"/>
  <c r="AD36" i="2" s="1"/>
  <c r="G34" i="2"/>
  <c r="AA34" i="2" s="1"/>
  <c r="K36" i="2"/>
  <c r="AE36" i="2" s="1"/>
  <c r="O38" i="2"/>
  <c r="AI38" i="2" s="1"/>
  <c r="P34" i="2"/>
  <c r="AJ34" i="2" s="1"/>
  <c r="R35" i="2"/>
  <c r="AL35" i="2" s="1"/>
  <c r="E34" i="2"/>
  <c r="Y34" i="2" s="1"/>
  <c r="G35" i="2"/>
  <c r="AA35" i="2" s="1"/>
  <c r="I36" i="2"/>
  <c r="AC36" i="2" s="1"/>
  <c r="K38" i="2"/>
  <c r="AE38" i="2" s="1"/>
  <c r="F36" i="2"/>
  <c r="Z36" i="2" s="1"/>
  <c r="F37" i="2"/>
  <c r="Z37" i="2" s="1"/>
  <c r="D38" i="2"/>
  <c r="X38" i="2" s="1"/>
  <c r="L37" i="2"/>
  <c r="AF37" i="2" s="1"/>
  <c r="N38" i="2"/>
  <c r="AH38" i="2" s="1"/>
  <c r="R34" i="2"/>
  <c r="AL34" i="2" s="1"/>
  <c r="Q36" i="2"/>
  <c r="AK36" i="2" s="1"/>
  <c r="K34" i="2"/>
  <c r="AE34" i="2" s="1"/>
  <c r="M35" i="2"/>
  <c r="AG35" i="2" s="1"/>
  <c r="E37" i="2"/>
  <c r="Y37" i="2" s="1"/>
  <c r="D34" i="2"/>
  <c r="F35" i="2"/>
  <c r="Z35" i="2" s="1"/>
  <c r="D36" i="2"/>
  <c r="X36" i="2" s="1"/>
  <c r="O37" i="2"/>
  <c r="AI37" i="2" s="1"/>
  <c r="I34" i="2"/>
  <c r="AC34" i="2" s="1"/>
  <c r="K35" i="2"/>
  <c r="AE35" i="2" s="1"/>
  <c r="O36" i="2"/>
  <c r="AI36" i="2" s="1"/>
  <c r="J34" i="2"/>
  <c r="AD34" i="2" s="1"/>
  <c r="K37" i="2"/>
  <c r="AE37" i="2" s="1"/>
  <c r="J37" i="2"/>
  <c r="AD37" i="2" s="1"/>
  <c r="H38" i="2"/>
  <c r="AB38" i="2" s="1"/>
  <c r="R36" i="2"/>
  <c r="AL36" i="2" s="1"/>
  <c r="P37" i="2"/>
  <c r="AJ37" i="2" s="1"/>
  <c r="R38" i="2"/>
  <c r="AL38" i="2" s="1"/>
  <c r="F34" i="2"/>
  <c r="Z34" i="2" s="1"/>
  <c r="M38" i="2"/>
  <c r="AG38" i="2" s="1"/>
  <c r="G36" i="2"/>
  <c r="AA36" i="2" s="1"/>
  <c r="L34" i="2"/>
  <c r="AF34" i="2" s="1"/>
  <c r="N35" i="2"/>
  <c r="AH35" i="2" s="1"/>
  <c r="Q38" i="2"/>
  <c r="AK38" i="2" s="1"/>
  <c r="E36" i="2"/>
  <c r="Y36" i="2" s="1"/>
  <c r="P35" i="2"/>
  <c r="AJ35" i="2" s="1"/>
  <c r="R37" i="2"/>
  <c r="AL37" i="2" s="1"/>
  <c r="P38" i="2"/>
  <c r="AJ38" i="2" s="1"/>
  <c r="J38" i="2"/>
  <c r="AD38" i="2" s="1"/>
  <c r="N34" i="2"/>
  <c r="AH34" i="2" s="1"/>
  <c r="I35" i="2"/>
  <c r="AC35" i="2" s="1"/>
  <c r="G37" i="2"/>
  <c r="AA37" i="2" s="1"/>
  <c r="Q88" i="2"/>
  <c r="AK88" i="2" s="1"/>
  <c r="M88" i="2"/>
  <c r="AG88" i="2" s="1"/>
  <c r="I88" i="2"/>
  <c r="AC88" i="2" s="1"/>
  <c r="E88" i="2"/>
  <c r="Y88" i="2" s="1"/>
  <c r="O87" i="2"/>
  <c r="AI87" i="2" s="1"/>
  <c r="K87" i="2"/>
  <c r="AE87" i="2" s="1"/>
  <c r="G87" i="2"/>
  <c r="AA87" i="2" s="1"/>
  <c r="Q86" i="2"/>
  <c r="AK86" i="2" s="1"/>
  <c r="M86" i="2"/>
  <c r="AG86" i="2" s="1"/>
  <c r="I86" i="2"/>
  <c r="AC86" i="2" s="1"/>
  <c r="E86" i="2"/>
  <c r="Y86" i="2" s="1"/>
  <c r="O85" i="2"/>
  <c r="AI85" i="2" s="1"/>
  <c r="K85" i="2"/>
  <c r="AE85" i="2" s="1"/>
  <c r="G85" i="2"/>
  <c r="AA85" i="2" s="1"/>
  <c r="Q84" i="2"/>
  <c r="AK84" i="2" s="1"/>
  <c r="M84" i="2"/>
  <c r="AG84" i="2" s="1"/>
  <c r="I84" i="2"/>
  <c r="AC84" i="2" s="1"/>
  <c r="E84" i="2"/>
  <c r="Y84" i="2" s="1"/>
  <c r="P88" i="2"/>
  <c r="AJ88" i="2" s="1"/>
  <c r="L88" i="2"/>
  <c r="AF88" i="2" s="1"/>
  <c r="H88" i="2"/>
  <c r="AB88" i="2" s="1"/>
  <c r="D88" i="2"/>
  <c r="X88" i="2" s="1"/>
  <c r="R87" i="2"/>
  <c r="AL87" i="2" s="1"/>
  <c r="N87" i="2"/>
  <c r="AH87" i="2" s="1"/>
  <c r="J87" i="2"/>
  <c r="AD87" i="2" s="1"/>
  <c r="F87" i="2"/>
  <c r="Z87" i="2" s="1"/>
  <c r="P86" i="2"/>
  <c r="AJ86" i="2" s="1"/>
  <c r="L86" i="2"/>
  <c r="AF86" i="2" s="1"/>
  <c r="H86" i="2"/>
  <c r="AB86" i="2" s="1"/>
  <c r="D86" i="2"/>
  <c r="X86" i="2" s="1"/>
  <c r="R85" i="2"/>
  <c r="AL85" i="2" s="1"/>
  <c r="N85" i="2"/>
  <c r="AH85" i="2" s="1"/>
  <c r="J85" i="2"/>
  <c r="AD85" i="2" s="1"/>
  <c r="F85" i="2"/>
  <c r="Z85" i="2" s="1"/>
  <c r="P84" i="2"/>
  <c r="AJ84" i="2" s="1"/>
  <c r="L84" i="2"/>
  <c r="AF84" i="2" s="1"/>
  <c r="H84" i="2"/>
  <c r="AB84" i="2" s="1"/>
  <c r="D84" i="2"/>
  <c r="R88" i="2"/>
  <c r="AL88" i="2" s="1"/>
  <c r="N88" i="2"/>
  <c r="AH88" i="2" s="1"/>
  <c r="J88" i="2"/>
  <c r="AD88" i="2" s="1"/>
  <c r="F88" i="2"/>
  <c r="Z88" i="2" s="1"/>
  <c r="P87" i="2"/>
  <c r="AJ87" i="2" s="1"/>
  <c r="L87" i="2"/>
  <c r="AF87" i="2" s="1"/>
  <c r="H87" i="2"/>
  <c r="AB87" i="2" s="1"/>
  <c r="D87" i="2"/>
  <c r="X87" i="2" s="1"/>
  <c r="R86" i="2"/>
  <c r="AL86" i="2" s="1"/>
  <c r="N86" i="2"/>
  <c r="AH86" i="2" s="1"/>
  <c r="J86" i="2"/>
  <c r="AD86" i="2" s="1"/>
  <c r="F86" i="2"/>
  <c r="Z86" i="2" s="1"/>
  <c r="P85" i="2"/>
  <c r="AJ85" i="2" s="1"/>
  <c r="L85" i="2"/>
  <c r="AF85" i="2" s="1"/>
  <c r="H85" i="2"/>
  <c r="AB85" i="2" s="1"/>
  <c r="D85" i="2"/>
  <c r="X85" i="2" s="1"/>
  <c r="R84" i="2"/>
  <c r="AL84" i="2" s="1"/>
  <c r="N84" i="2"/>
  <c r="AH84" i="2" s="1"/>
  <c r="J84" i="2"/>
  <c r="AD84" i="2" s="1"/>
  <c r="F84" i="2"/>
  <c r="Z84" i="2" s="1"/>
  <c r="G88" i="2"/>
  <c r="AA88" i="2" s="1"/>
  <c r="E87" i="2"/>
  <c r="Y87" i="2" s="1"/>
  <c r="Q85" i="2"/>
  <c r="AK85" i="2" s="1"/>
  <c r="Q87" i="2"/>
  <c r="AK87" i="2" s="1"/>
  <c r="O86" i="2"/>
  <c r="AI86" i="2" s="1"/>
  <c r="M85" i="2"/>
  <c r="AG85" i="2" s="1"/>
  <c r="K84" i="2"/>
  <c r="AE84" i="2" s="1"/>
  <c r="O88" i="2"/>
  <c r="AI88" i="2" s="1"/>
  <c r="M87" i="2"/>
  <c r="AG87" i="2" s="1"/>
  <c r="K86" i="2"/>
  <c r="AE86" i="2" s="1"/>
  <c r="I85" i="2"/>
  <c r="AC85" i="2" s="1"/>
  <c r="G84" i="2"/>
  <c r="AA84" i="2" s="1"/>
  <c r="K88" i="2"/>
  <c r="AE88" i="2" s="1"/>
  <c r="I87" i="2"/>
  <c r="AC87" i="2" s="1"/>
  <c r="G86" i="2"/>
  <c r="AA86" i="2" s="1"/>
  <c r="E85" i="2"/>
  <c r="Y85" i="2" s="1"/>
  <c r="O84" i="2"/>
  <c r="AI84" i="2" s="1"/>
  <c r="X34" i="2"/>
  <c r="E59" i="1"/>
  <c r="L60" i="1"/>
  <c r="L61" i="1"/>
  <c r="L62" i="1"/>
  <c r="L63" i="1"/>
  <c r="L64" i="1"/>
  <c r="V64" i="1" s="1"/>
  <c r="U64" i="1" s="1"/>
  <c r="L65" i="1"/>
  <c r="L66" i="1"/>
  <c r="L67" i="1"/>
  <c r="V67" i="1" s="1"/>
  <c r="U67" i="1" s="1"/>
  <c r="L68" i="1"/>
  <c r="V68" i="1" s="1"/>
  <c r="U68" i="1" s="1"/>
  <c r="E60" i="1"/>
  <c r="E61" i="1"/>
  <c r="V61" i="1" s="1"/>
  <c r="U61" i="1" s="1"/>
  <c r="E62" i="1"/>
  <c r="V62" i="1" s="1"/>
  <c r="U62" i="1" s="1"/>
  <c r="E63" i="1"/>
  <c r="E64" i="1"/>
  <c r="E65" i="1"/>
  <c r="V65" i="1" s="1"/>
  <c r="U65" i="1" s="1"/>
  <c r="E66" i="1"/>
  <c r="V66" i="1" s="1"/>
  <c r="U66" i="1" s="1"/>
  <c r="E67" i="1"/>
  <c r="E68" i="1"/>
  <c r="L59" i="1"/>
  <c r="V105" i="1"/>
  <c r="U105" i="1" s="1"/>
  <c r="V109" i="1"/>
  <c r="U109" i="1" s="1"/>
  <c r="M104" i="1"/>
  <c r="V104" i="1" s="1"/>
  <c r="U104" i="1" s="1"/>
  <c r="M105" i="1"/>
  <c r="M106" i="1"/>
  <c r="M107" i="1"/>
  <c r="M108" i="1"/>
  <c r="V108" i="1" s="1"/>
  <c r="U108" i="1" s="1"/>
  <c r="M109" i="1"/>
  <c r="M110" i="1"/>
  <c r="M111" i="1"/>
  <c r="M112" i="1"/>
  <c r="V112" i="1" s="1"/>
  <c r="U112" i="1" s="1"/>
  <c r="E104" i="1"/>
  <c r="E105" i="1"/>
  <c r="E106" i="1"/>
  <c r="V106" i="1" s="1"/>
  <c r="U106" i="1" s="1"/>
  <c r="E107" i="1"/>
  <c r="V107" i="1" s="1"/>
  <c r="U107" i="1" s="1"/>
  <c r="E108" i="1"/>
  <c r="E109" i="1"/>
  <c r="E110" i="1"/>
  <c r="V110" i="1" s="1"/>
  <c r="U110" i="1" s="1"/>
  <c r="E111" i="1"/>
  <c r="V111" i="1" s="1"/>
  <c r="U111" i="1" s="1"/>
  <c r="E112" i="1"/>
  <c r="M103" i="1"/>
  <c r="E103" i="1"/>
  <c r="V39" i="2" l="1"/>
  <c r="U49" i="2" s="1"/>
  <c r="V89" i="2"/>
  <c r="X84" i="2"/>
  <c r="V59" i="1"/>
  <c r="U59" i="1" s="1"/>
  <c r="V60" i="1"/>
  <c r="U60" i="1" s="1"/>
  <c r="V63" i="1"/>
  <c r="U63" i="1" s="1"/>
  <c r="V103" i="1"/>
  <c r="U103" i="1" s="1"/>
  <c r="AL98" i="1"/>
  <c r="AK98" i="1"/>
  <c r="AJ98" i="1"/>
  <c r="AI98" i="1"/>
  <c r="AH98" i="1"/>
  <c r="AG98" i="1"/>
  <c r="AF98" i="1"/>
  <c r="AE98" i="1"/>
  <c r="AD98" i="1"/>
  <c r="AC98" i="1"/>
  <c r="AB98" i="1"/>
  <c r="AA98" i="1"/>
  <c r="Z98" i="1"/>
  <c r="Y98" i="1"/>
  <c r="X98" i="1"/>
  <c r="W98" i="1"/>
  <c r="V98" i="1"/>
  <c r="U98" i="1" s="1"/>
  <c r="AL97" i="1"/>
  <c r="AK97" i="1"/>
  <c r="AJ97" i="1"/>
  <c r="AI97" i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 s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 s="1"/>
  <c r="AL95" i="1"/>
  <c r="AK95" i="1"/>
  <c r="AJ95" i="1"/>
  <c r="AI95" i="1"/>
  <c r="AH95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 s="1"/>
  <c r="AL94" i="1"/>
  <c r="AK94" i="1"/>
  <c r="AJ94" i="1"/>
  <c r="AI94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 s="1"/>
  <c r="AL93" i="1"/>
  <c r="AK93" i="1"/>
  <c r="AJ93" i="1"/>
  <c r="AI93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 s="1"/>
  <c r="U80" i="1"/>
  <c r="K75" i="1"/>
  <c r="U8" i="1"/>
  <c r="K25" i="1"/>
  <c r="V5" i="2" l="1"/>
  <c r="K79" i="1"/>
  <c r="E89" i="1"/>
  <c r="Y89" i="1" s="1"/>
  <c r="G89" i="1"/>
  <c r="AA89" i="1" s="1"/>
  <c r="K89" i="1"/>
  <c r="AE89" i="1" s="1"/>
  <c r="O89" i="1"/>
  <c r="AI89" i="1" s="1"/>
  <c r="D89" i="1"/>
  <c r="X89" i="1" s="1"/>
  <c r="H89" i="1"/>
  <c r="AB89" i="1" s="1"/>
  <c r="L89" i="1"/>
  <c r="AF89" i="1" s="1"/>
  <c r="P89" i="1"/>
  <c r="AJ89" i="1" s="1"/>
  <c r="I89" i="1"/>
  <c r="AC89" i="1" s="1"/>
  <c r="M89" i="1"/>
  <c r="AG89" i="1" s="1"/>
  <c r="Q89" i="1"/>
  <c r="F89" i="1"/>
  <c r="Z89" i="1" s="1"/>
  <c r="J89" i="1"/>
  <c r="AD89" i="1" s="1"/>
  <c r="N89" i="1"/>
  <c r="AH89" i="1" s="1"/>
  <c r="R89" i="1"/>
  <c r="AL89" i="1" s="1"/>
  <c r="P39" i="1"/>
  <c r="L39" i="1"/>
  <c r="H39" i="1"/>
  <c r="D39" i="1"/>
  <c r="O39" i="1"/>
  <c r="K39" i="1"/>
  <c r="G39" i="1"/>
  <c r="R39" i="1"/>
  <c r="N39" i="1"/>
  <c r="J39" i="1"/>
  <c r="F39" i="1"/>
  <c r="Q39" i="1"/>
  <c r="M39" i="1"/>
  <c r="I39" i="1"/>
  <c r="E39" i="1"/>
  <c r="AK89" i="1"/>
  <c r="K77" i="1"/>
  <c r="L77" i="1" s="1"/>
  <c r="W44" i="1"/>
  <c r="W45" i="1"/>
  <c r="W46" i="1"/>
  <c r="W47" i="1"/>
  <c r="W48" i="1"/>
  <c r="W43" i="1"/>
  <c r="V43" i="1"/>
  <c r="K27" i="1"/>
  <c r="L27" i="1" s="1"/>
  <c r="U43" i="1" l="1"/>
  <c r="J87" i="1"/>
  <c r="O85" i="1"/>
  <c r="G86" i="1"/>
  <c r="N87" i="1"/>
  <c r="H87" i="1"/>
  <c r="P85" i="1"/>
  <c r="M85" i="1"/>
  <c r="K85" i="1"/>
  <c r="Q86" i="1"/>
  <c r="E86" i="1"/>
  <c r="H86" i="1"/>
  <c r="I87" i="1"/>
  <c r="D87" i="1"/>
  <c r="E87" i="1"/>
  <c r="K88" i="1"/>
  <c r="O88" i="1"/>
  <c r="J88" i="1"/>
  <c r="H88" i="1"/>
  <c r="Q88" i="1"/>
  <c r="N88" i="1"/>
  <c r="R88" i="1"/>
  <c r="G88" i="1"/>
  <c r="L88" i="1"/>
  <c r="P88" i="1"/>
  <c r="E88" i="1"/>
  <c r="I88" i="1"/>
  <c r="M88" i="1"/>
  <c r="F88" i="1"/>
  <c r="D88" i="1"/>
  <c r="R85" i="1"/>
  <c r="L85" i="1"/>
  <c r="N86" i="1"/>
  <c r="M86" i="1"/>
  <c r="P86" i="1"/>
  <c r="J86" i="1"/>
  <c r="G87" i="1"/>
  <c r="F87" i="1"/>
  <c r="P87" i="1"/>
  <c r="O87" i="1"/>
  <c r="Q85" i="1"/>
  <c r="F86" i="1"/>
  <c r="I86" i="1"/>
  <c r="K86" i="1"/>
  <c r="M87" i="1"/>
  <c r="N85" i="1"/>
  <c r="J85" i="1"/>
  <c r="D86" i="1"/>
  <c r="R86" i="1"/>
  <c r="L86" i="1"/>
  <c r="O86" i="1"/>
  <c r="R87" i="1"/>
  <c r="Q87" i="1"/>
  <c r="L87" i="1"/>
  <c r="K87" i="1"/>
  <c r="N84" i="1"/>
  <c r="E85" i="1"/>
  <c r="I85" i="1"/>
  <c r="F85" i="1"/>
  <c r="D85" i="1"/>
  <c r="G85" i="1"/>
  <c r="H85" i="1"/>
  <c r="O84" i="1"/>
  <c r="Q84" i="1"/>
  <c r="P84" i="1"/>
  <c r="K84" i="1"/>
  <c r="M84" i="1"/>
  <c r="R84" i="1"/>
  <c r="L84" i="1"/>
  <c r="J84" i="1"/>
  <c r="F84" i="1"/>
  <c r="D84" i="1"/>
  <c r="G84" i="1"/>
  <c r="H84" i="1"/>
  <c r="E84" i="1"/>
  <c r="I84" i="1"/>
  <c r="K29" i="1"/>
  <c r="AI88" i="1" s="1"/>
  <c r="P34" i="1" l="1"/>
  <c r="Q35" i="1"/>
  <c r="R36" i="1"/>
  <c r="D38" i="1"/>
  <c r="E34" i="1"/>
  <c r="F35" i="1"/>
  <c r="G36" i="1"/>
  <c r="H37" i="1"/>
  <c r="I38" i="1"/>
  <c r="J34" i="1"/>
  <c r="K35" i="1"/>
  <c r="L36" i="1"/>
  <c r="M37" i="1"/>
  <c r="N38" i="1"/>
  <c r="O34" i="1"/>
  <c r="P35" i="1"/>
  <c r="Q36" i="1"/>
  <c r="R37" i="1"/>
  <c r="D34" i="1"/>
  <c r="E35" i="1"/>
  <c r="F36" i="1"/>
  <c r="G37" i="1"/>
  <c r="H38" i="1"/>
  <c r="I34" i="1"/>
  <c r="J35" i="1"/>
  <c r="K36" i="1"/>
  <c r="L37" i="1"/>
  <c r="M38" i="1"/>
  <c r="N34" i="1"/>
  <c r="O35" i="1"/>
  <c r="P36" i="1"/>
  <c r="Q37" i="1"/>
  <c r="R38" i="1"/>
  <c r="D35" i="1"/>
  <c r="E36" i="1"/>
  <c r="F37" i="1"/>
  <c r="G38" i="1"/>
  <c r="H34" i="1"/>
  <c r="I35" i="1"/>
  <c r="J36" i="1"/>
  <c r="K37" i="1"/>
  <c r="L38" i="1"/>
  <c r="M34" i="1"/>
  <c r="N35" i="1"/>
  <c r="O36" i="1"/>
  <c r="P37" i="1"/>
  <c r="Q38" i="1"/>
  <c r="R34" i="1"/>
  <c r="D36" i="1"/>
  <c r="E37" i="1"/>
  <c r="F38" i="1"/>
  <c r="G34" i="1"/>
  <c r="H35" i="1"/>
  <c r="I36" i="1"/>
  <c r="J37" i="1"/>
  <c r="K38" i="1"/>
  <c r="L34" i="1"/>
  <c r="M35" i="1"/>
  <c r="N36" i="1"/>
  <c r="O37" i="1"/>
  <c r="P38" i="1"/>
  <c r="Q34" i="1"/>
  <c r="R35" i="1"/>
  <c r="D37" i="1"/>
  <c r="E38" i="1"/>
  <c r="F34" i="1"/>
  <c r="G35" i="1"/>
  <c r="H36" i="1"/>
  <c r="I37" i="1"/>
  <c r="J38" i="1"/>
  <c r="K34" i="1"/>
  <c r="L35" i="1"/>
  <c r="M36" i="1"/>
  <c r="N37" i="1"/>
  <c r="O38" i="1"/>
  <c r="Y39" i="1"/>
  <c r="X39" i="1"/>
  <c r="AF39" i="1"/>
  <c r="AD39" i="1"/>
  <c r="AI39" i="1"/>
  <c r="AG39" i="1"/>
  <c r="AA39" i="1"/>
  <c r="AE39" i="1"/>
  <c r="Z39" i="1"/>
  <c r="AL39" i="1"/>
  <c r="AC39" i="1"/>
  <c r="AK39" i="1"/>
  <c r="AB39" i="1"/>
  <c r="AJ39" i="1"/>
  <c r="AH39" i="1"/>
  <c r="AL87" i="1"/>
  <c r="AA87" i="1"/>
  <c r="AJ86" i="1"/>
  <c r="AJ88" i="1"/>
  <c r="AC88" i="1"/>
  <c r="X86" i="1"/>
  <c r="AK84" i="1"/>
  <c r="AD84" i="1"/>
  <c r="AF84" i="1"/>
  <c r="Y86" i="1"/>
  <c r="AB85" i="1"/>
  <c r="Z87" i="1"/>
  <c r="X88" i="1"/>
  <c r="Y84" i="1"/>
  <c r="AC86" i="1"/>
  <c r="AE87" i="1"/>
  <c r="AH84" i="1"/>
  <c r="AF85" i="1"/>
  <c r="AF87" i="1"/>
  <c r="AH88" i="1"/>
  <c r="AI84" i="1"/>
  <c r="AK85" i="1"/>
  <c r="Y87" i="1"/>
  <c r="AB84" i="1"/>
  <c r="AJ84" i="1"/>
  <c r="AB86" i="1"/>
  <c r="AB88" i="1"/>
  <c r="AC84" i="1"/>
  <c r="AE85" i="1"/>
  <c r="AG86" i="1"/>
  <c r="AI87" i="1"/>
  <c r="AK88" i="1"/>
  <c r="AL84" i="1"/>
  <c r="AJ85" i="1"/>
  <c r="AL86" i="1"/>
  <c r="AJ87" i="1"/>
  <c r="AL88" i="1"/>
  <c r="Y85" i="1"/>
  <c r="AA86" i="1"/>
  <c r="AC87" i="1"/>
  <c r="AE88" i="1"/>
  <c r="AD86" i="1"/>
  <c r="AB87" i="1"/>
  <c r="AD88" i="1"/>
  <c r="AE84" i="1"/>
  <c r="AG85" i="1"/>
  <c r="AI86" i="1"/>
  <c r="AK87" i="1"/>
  <c r="AF86" i="1"/>
  <c r="AD87" i="1"/>
  <c r="AL85" i="1"/>
  <c r="AA85" i="1"/>
  <c r="AG88" i="1"/>
  <c r="AH86" i="1"/>
  <c r="AA88" i="1"/>
  <c r="AD85" i="1"/>
  <c r="AH85" i="1"/>
  <c r="Z85" i="1"/>
  <c r="AH87" i="1"/>
  <c r="AF88" i="1"/>
  <c r="AG84" i="1"/>
  <c r="AI85" i="1"/>
  <c r="AK86" i="1"/>
  <c r="Y88" i="1"/>
  <c r="Z84" i="1"/>
  <c r="X85" i="1"/>
  <c r="Z86" i="1"/>
  <c r="X87" i="1"/>
  <c r="Z88" i="1"/>
  <c r="AA84" i="1"/>
  <c r="AC85" i="1"/>
  <c r="AE86" i="1"/>
  <c r="AG87" i="1"/>
  <c r="U30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K43" i="1"/>
  <c r="AL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X43" i="1"/>
  <c r="V44" i="1"/>
  <c r="U44" i="1" s="1"/>
  <c r="V45" i="1"/>
  <c r="U45" i="1" s="1"/>
  <c r="V46" i="1"/>
  <c r="V47" i="1"/>
  <c r="U47" i="1" s="1"/>
  <c r="V48" i="1"/>
  <c r="U48" i="1" s="1"/>
  <c r="U46" i="1" l="1"/>
  <c r="X84" i="1"/>
  <c r="V89" i="1"/>
  <c r="V39" i="1"/>
  <c r="U49" i="1" s="1"/>
  <c r="X35" i="1"/>
  <c r="AD34" i="1"/>
  <c r="AI34" i="1"/>
  <c r="AI38" i="1"/>
  <c r="AE38" i="1"/>
  <c r="AJ37" i="1"/>
  <c r="AF37" i="1"/>
  <c r="AK36" i="1"/>
  <c r="AG36" i="1"/>
  <c r="AL35" i="1"/>
  <c r="AH35" i="1"/>
  <c r="AD35" i="1"/>
  <c r="AL34" i="1"/>
  <c r="AH34" i="1"/>
  <c r="AL38" i="1"/>
  <c r="AH38" i="1"/>
  <c r="AD38" i="1"/>
  <c r="AI37" i="1"/>
  <c r="AE37" i="1"/>
  <c r="AJ36" i="1"/>
  <c r="AF36" i="1"/>
  <c r="AK35" i="1"/>
  <c r="AG35" i="1"/>
  <c r="AK34" i="1"/>
  <c r="AG34" i="1"/>
  <c r="AK38" i="1"/>
  <c r="AG38" i="1"/>
  <c r="AL37" i="1"/>
  <c r="AH37" i="1"/>
  <c r="AD37" i="1"/>
  <c r="AI36" i="1"/>
  <c r="AE36" i="1"/>
  <c r="AJ35" i="1"/>
  <c r="AF35" i="1"/>
  <c r="AJ34" i="1"/>
  <c r="AF34" i="1"/>
  <c r="AJ38" i="1"/>
  <c r="AF38" i="1"/>
  <c r="AK37" i="1"/>
  <c r="AG37" i="1"/>
  <c r="AL36" i="1"/>
  <c r="AH36" i="1"/>
  <c r="AD36" i="1"/>
  <c r="AI35" i="1"/>
  <c r="AE35" i="1"/>
  <c r="AE34" i="1"/>
  <c r="AB34" i="1"/>
  <c r="AB38" i="1"/>
  <c r="X38" i="1"/>
  <c r="Z37" i="1"/>
  <c r="AB36" i="1"/>
  <c r="X36" i="1"/>
  <c r="Z35" i="1"/>
  <c r="AC34" i="1"/>
  <c r="AC38" i="1"/>
  <c r="Y38" i="1"/>
  <c r="AA37" i="1"/>
  <c r="AC36" i="1"/>
  <c r="Y36" i="1"/>
  <c r="AA35" i="1"/>
  <c r="X34" i="1"/>
  <c r="AA34" i="1"/>
  <c r="AA38" i="1"/>
  <c r="AC37" i="1"/>
  <c r="Y37" i="1"/>
  <c r="AA36" i="1"/>
  <c r="AC35" i="1"/>
  <c r="Y35" i="1"/>
  <c r="Y34" i="1"/>
  <c r="Z34" i="1"/>
  <c r="Z38" i="1"/>
  <c r="AB37" i="1"/>
  <c r="X37" i="1"/>
  <c r="Z36" i="1"/>
  <c r="AB35" i="1"/>
  <c r="U9" i="1"/>
  <c r="U11" i="1"/>
  <c r="U12" i="1"/>
  <c r="V5" i="1" l="1"/>
  <c r="U5" i="1" s="1"/>
</calcChain>
</file>

<file path=xl/sharedStrings.xml><?xml version="1.0" encoding="utf-8"?>
<sst xmlns="http://schemas.openxmlformats.org/spreadsheetml/2006/main" count="378" uniqueCount="127">
  <si>
    <t>x</t>
  </si>
  <si>
    <t>Name</t>
  </si>
  <si>
    <t>Dienstag</t>
  </si>
  <si>
    <t>Montag</t>
  </si>
  <si>
    <t>08:00 08:45</t>
  </si>
  <si>
    <t>08:45 09:30</t>
  </si>
  <si>
    <t>09:45 10:30</t>
  </si>
  <si>
    <t>10:30 11:15</t>
  </si>
  <si>
    <t>Donnerstag</t>
  </si>
  <si>
    <t>Mittwoch</t>
  </si>
  <si>
    <t>Freitag</t>
  </si>
  <si>
    <t>Samstag</t>
  </si>
  <si>
    <t>LV NR</t>
  </si>
  <si>
    <t>LV Titel</t>
  </si>
  <si>
    <t>Grund</t>
  </si>
  <si>
    <t>Begründung</t>
  </si>
  <si>
    <t>w</t>
  </si>
  <si>
    <t>freier Wunschhalbtag</t>
  </si>
  <si>
    <t>Auswahl</t>
  </si>
  <si>
    <t>Vormittag</t>
  </si>
  <si>
    <t>Nachmittag</t>
  </si>
  <si>
    <t>freier Wochentag</t>
  </si>
  <si>
    <t>Montag Vormittag</t>
  </si>
  <si>
    <t>Montag Nachmittag</t>
  </si>
  <si>
    <t>Dienstag Vormittag</t>
  </si>
  <si>
    <t>Dienstag Nachmittag</t>
  </si>
  <si>
    <t>Mittwoch Vormittag</t>
  </si>
  <si>
    <t>Mittwoch Nachmittag</t>
  </si>
  <si>
    <t>Donnerstag Vormittag</t>
  </si>
  <si>
    <t>Donnerstag Nachmittag</t>
  </si>
  <si>
    <t>Freitag Vormittag</t>
  </si>
  <si>
    <t>Freitag Nachmittag</t>
  </si>
  <si>
    <t>Planung</t>
  </si>
  <si>
    <t>Sachunterricht</t>
  </si>
  <si>
    <t>Datum Von</t>
  </si>
  <si>
    <t>Uhrzeit Von</t>
  </si>
  <si>
    <t>Datum Bis</t>
  </si>
  <si>
    <t>Uhrzeit Bis</t>
  </si>
  <si>
    <t>11:30 12:15</t>
  </si>
  <si>
    <t>12:15 13:00</t>
  </si>
  <si>
    <t>13:15 14:00</t>
  </si>
  <si>
    <t>14:00 14:45</t>
  </si>
  <si>
    <t>15:00 15:45</t>
  </si>
  <si>
    <t>15:45 16:30</t>
  </si>
  <si>
    <t>16:45 17:30</t>
  </si>
  <si>
    <t>17:30 18:15</t>
  </si>
  <si>
    <t>18:30 19:15</t>
  </si>
  <si>
    <t>19:15 20:00</t>
  </si>
  <si>
    <t>20:15 21:00</t>
  </si>
  <si>
    <t>3er Blöcke - Beispiel bitte löschen/überschreiben</t>
  </si>
  <si>
    <t>Tel.Nr.</t>
  </si>
  <si>
    <t>eMail</t>
  </si>
  <si>
    <t>4711.P0815</t>
  </si>
  <si>
    <r>
      <t xml:space="preserve">Spätester Abgabetermin: </t>
    </r>
    <r>
      <rPr>
        <sz val="11"/>
        <color rgb="FFFF0000"/>
        <rFont val="Calibri"/>
        <family val="2"/>
        <scheme val="minor"/>
      </rPr>
      <t>16. März 2020</t>
    </r>
    <r>
      <rPr>
        <sz val="11"/>
        <color theme="1"/>
        <rFont val="Calibri"/>
        <family val="2"/>
        <scheme val="minor"/>
      </rPr>
      <t xml:space="preserve"> per eMail in Ihrer Stamm-OE, die Erhebung wird danach an das Vizerektorat für Studium und Lehre weitergeleitet. Spätere Meldungen können im Stundenplan nicht mehr berücksichtigt werden!</t>
    </r>
  </si>
  <si>
    <t>Wintersemester 2020/21</t>
  </si>
  <si>
    <t>Sommersemester 2021</t>
  </si>
  <si>
    <t>Wintersemester</t>
  </si>
  <si>
    <t>Sommersemester</t>
  </si>
  <si>
    <t xml:space="preserve">Grundsätzlich werden Lehrveranstaltungen wie folgt geplant: </t>
  </si>
  <si>
    <t>Bei zwei Lehrenden in einer Lehrveranstaltung werden die beiden Personen abwechselnd eingeplant. Wenn aus pädagogischen Gründen eine alternative Planung nötig ist, geben Sie diese bitte hier genau bekannt:</t>
  </si>
  <si>
    <t>Meine Abwesenheiten</t>
  </si>
  <si>
    <t>Abwesenheit  - Beispiel bitte löschen/überschreiben</t>
  </si>
  <si>
    <t>Anmerkungen</t>
  </si>
  <si>
    <t>Für die Planung der Lehrveranstaltungen können nur in diesem Formular angegebene Inhalte berücksichtigt werden. Informationen des Vorjahres werden NICHT berücksichtigt!</t>
  </si>
  <si>
    <t>Datenerhebung - Stundenplan
für Stammpersonal (SJ 2020/21)</t>
  </si>
  <si>
    <t>im Bereich der Lehramtsstudien in der Primarstufe,
Sekundarstufe AB und Sekundarstufe BB, Ausbildung BA Elementarpädagogik</t>
  </si>
  <si>
    <t>Bitte geben Sie auch zusätzlich jene einzelnen (Halb)Tage an, an welchen Sie darüber hinaus nicht für Lehre in der Ausbildung verfügbar sind (z.B.: bereits terminierte Abwesenheiten, HS-Lehrgänge, Fortbildungen, mehrtägige Studienveranstaltungen mit einzelnen Gruppen ….), damit an diesen Tagen keine Lehrveranstaltungen eingeplant werden.</t>
  </si>
  <si>
    <t>Stamm-OE</t>
  </si>
  <si>
    <t>Weitere OE</t>
  </si>
  <si>
    <t>kein Eintrag</t>
  </si>
  <si>
    <t>freier Wunschhalbtag/Wunschtag - stehe für KEINE LV zur Verfügung</t>
  </si>
  <si>
    <t>Eintrag   W</t>
  </si>
  <si>
    <t>Eintrag    X</t>
  </si>
  <si>
    <t>stehe für KEINE LV zur Verfügung</t>
  </si>
  <si>
    <t>stehe nur für bereits verplante LV zur Verfügung - Aus- Fort- und Weiterbildung (zB.: Hochschullehrgang)</t>
  </si>
  <si>
    <t xml:space="preserve">Markieren Sie bitte in der unten dargestellten Tabelle Ihre blockierten Zeiten! </t>
  </si>
  <si>
    <t>Max Musterfrau</t>
  </si>
  <si>
    <t>iPrimar</t>
  </si>
  <si>
    <t>iSek AB; iSek BB</t>
  </si>
  <si>
    <t>max.musterfrau@phst.at</t>
  </si>
  <si>
    <t>Ja</t>
  </si>
  <si>
    <t>Institutsbesprechung</t>
  </si>
  <si>
    <t>Hochschullehrgang als Vortragender</t>
  </si>
  <si>
    <t>P0815.4711</t>
  </si>
  <si>
    <t>Deutsch</t>
  </si>
  <si>
    <t>laufende Forschungsprojekte</t>
  </si>
  <si>
    <t>3-4 Einheiten</t>
  </si>
  <si>
    <t>Vorbereitung Tag der offenen Türe</t>
  </si>
  <si>
    <t>BeSt Graz</t>
  </si>
  <si>
    <t>Bundesseminar Sprachen / PHSt</t>
  </si>
  <si>
    <t>Konferenz Wien</t>
  </si>
  <si>
    <t>A47.11-0815</t>
  </si>
  <si>
    <t>Fachdid. Begleitung</t>
  </si>
  <si>
    <t>Teilnahme Fortbildung</t>
  </si>
  <si>
    <t>LV zeitgleich mit UNI</t>
  </si>
  <si>
    <t>Sport und Kreativwoche Mo-Fr Ende März - noch kein genauer Termin</t>
  </si>
  <si>
    <t>Bitte Räume wenn möglich am Ortweinplatz</t>
  </si>
  <si>
    <t>PH - Netzwerktreffen</t>
  </si>
  <si>
    <t>Fortbildung</t>
  </si>
  <si>
    <t>S08.15-4711</t>
  </si>
  <si>
    <t>Mathematik</t>
  </si>
  <si>
    <t>Termin 1-7 Fr. Musterfrau - Termin 8-15 Hr. Mustermann</t>
  </si>
  <si>
    <t>hier darf KEINE Lehrveranstaltung stattfinden</t>
  </si>
  <si>
    <t>hier dürfte eine Lehrveranstaltung stattfinden, wenn die geplante LV mit der Uni entfallen würde</t>
  </si>
  <si>
    <t>hier darf KEINE Lehrveranstaltung stattfinden, weil Samstag Unterricht</t>
  </si>
  <si>
    <t>hier darf NICHT "fehlende Daten" stehen</t>
  </si>
  <si>
    <t>0664 0815 4711</t>
  </si>
  <si>
    <t>meine Stamm Organsiationseinheit</t>
  </si>
  <si>
    <t>in diesen OE habe ich auch Lehre</t>
  </si>
  <si>
    <t>mein Vorname Nachname</t>
  </si>
  <si>
    <t>meine PH eMail Adresse</t>
  </si>
  <si>
    <t>Veranstaltung geht über mehrere Tage</t>
  </si>
  <si>
    <t>Bei Ganztagesveranstaltungen muss keine Uhrzeit angegeben werden</t>
  </si>
  <si>
    <t>Eintägig, Uhrzeit und Ende Datum muss nicht angegeben werden</t>
  </si>
  <si>
    <t>fehlende Daten</t>
  </si>
  <si>
    <t>Abweichungen der Standard-Verplanung</t>
  </si>
  <si>
    <t>Einzelstunden</t>
  </si>
  <si>
    <t>geblockt  zu 4 Einheiten</t>
  </si>
  <si>
    <t>Für die Planung der Lehrveranstaltungen können nur in dieser EXCEL Datei angegebene Inhalte berücksichtigt werden. Informationen des Vorjahres werden NICHT berücksichtigt!</t>
  </si>
  <si>
    <t>stehe für Lehrveranstaltungen (LV) zur Verfügung</t>
  </si>
  <si>
    <t>Abweichende Abhaltung der Lehre</t>
  </si>
  <si>
    <t xml:space="preserve">- wöchentlich 1 SSt. - 2 SSt.  </t>
  </si>
  <si>
    <t>- zweiwöchentlich 2 SSt. - 3 SSt.</t>
  </si>
  <si>
    <t>regelmäßig Samstag Lehre</t>
  </si>
  <si>
    <t>Bei Platzmangel bitte in den Anmerkungen weiterschreiben</t>
  </si>
  <si>
    <t>mindestens eine Lehrveranstaltung findet am Samstag statt</t>
  </si>
  <si>
    <r>
      <t xml:space="preserve">Spätester Abgabetermin: </t>
    </r>
    <r>
      <rPr>
        <sz val="11"/>
        <color rgb="FFFF0000"/>
        <rFont val="Calibri"/>
        <family val="2"/>
        <scheme val="minor"/>
      </rPr>
      <t>15. März 2020</t>
    </r>
    <r>
      <rPr>
        <sz val="11"/>
        <color theme="1"/>
        <rFont val="Calibri"/>
        <family val="2"/>
        <scheme val="minor"/>
      </rPr>
      <t xml:space="preserve"> per eMail in Ihrer Stamm-OE, die Erhebung wird danach an das Vizerektorat für Studium und Lehre weitergeleitet. Spätere Meldungen können im Stundenplan nicht mehr berücksichtigt werden!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</si>
</sst>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sz val="1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trike/>
      <sz val="18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84">
    <xf numFmtId="0" fontId="0" fillId="0" borderId="0" xfId="0"/>
    <xf numFmtId="0" fontId="0" fillId="0" borderId="0" xfId="0" applyProtection="1"/>
    <xf numFmtId="0" fontId="0" fillId="0" borderId="0" xfId="0" applyFill="1" applyAlignment="1" applyProtection="1">
      <alignment horizontal="left"/>
    </xf>
    <xf numFmtId="0" fontId="6" fillId="0" borderId="0" xfId="0" applyFont="1" applyProtection="1"/>
    <xf numFmtId="0" fontId="6" fillId="0" borderId="0" xfId="0" applyFont="1" applyFill="1" applyAlignment="1" applyProtection="1">
      <alignment horizontal="left"/>
    </xf>
    <xf numFmtId="0" fontId="3" fillId="0" borderId="0" xfId="0" applyFont="1" applyProtection="1"/>
    <xf numFmtId="0" fontId="0" fillId="3" borderId="0" xfId="0" applyFont="1" applyFill="1" applyBorder="1" applyAlignment="1" applyProtection="1">
      <alignment horizontal="center" vertical="center"/>
    </xf>
    <xf numFmtId="0" fontId="0" fillId="4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 wrapText="1"/>
    </xf>
    <xf numFmtId="0" fontId="4" fillId="0" borderId="0" xfId="0" applyFont="1" applyProtection="1"/>
    <xf numFmtId="0" fontId="7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 wrapText="1"/>
    </xf>
    <xf numFmtId="14" fontId="0" fillId="2" borderId="0" xfId="0" applyNumberFormat="1" applyFill="1" applyAlignment="1" applyProtection="1">
      <alignment horizontal="right"/>
      <protection locked="0"/>
    </xf>
    <xf numFmtId="0" fontId="0" fillId="0" borderId="0" xfId="0" applyAlignment="1" applyProtection="1">
      <alignment horizontal="right" vertical="center"/>
    </xf>
    <xf numFmtId="0" fontId="8" fillId="0" borderId="0" xfId="0" applyFont="1" applyAlignment="1" applyProtection="1">
      <alignment horizontal="left" vertical="center" wrapText="1"/>
    </xf>
    <xf numFmtId="0" fontId="8" fillId="0" borderId="0" xfId="0" applyFont="1" applyProtection="1"/>
    <xf numFmtId="0" fontId="11" fillId="0" borderId="0" xfId="0" applyFont="1" applyAlignment="1" applyProtection="1">
      <alignment horizontal="center" vertical="center"/>
    </xf>
    <xf numFmtId="0" fontId="0" fillId="5" borderId="0" xfId="0" applyFill="1"/>
    <xf numFmtId="0" fontId="0" fillId="6" borderId="0" xfId="0" applyFill="1"/>
    <xf numFmtId="0" fontId="0" fillId="0" borderId="0" xfId="0" applyAlignment="1" applyProtection="1">
      <alignment horizontal="left" vertical="center"/>
    </xf>
    <xf numFmtId="0" fontId="0" fillId="0" borderId="0" xfId="0" quotePrefix="1" applyProtection="1"/>
    <xf numFmtId="0" fontId="0" fillId="7" borderId="0" xfId="0" applyFill="1" applyProtection="1"/>
    <xf numFmtId="0" fontId="10" fillId="7" borderId="0" xfId="0" applyFont="1" applyFill="1" applyAlignment="1" applyProtection="1"/>
    <xf numFmtId="0" fontId="0" fillId="7" borderId="0" xfId="0" applyFill="1"/>
    <xf numFmtId="0" fontId="12" fillId="0" borderId="0" xfId="0" applyFont="1" applyAlignment="1" applyProtection="1">
      <alignment horizontal="center" vertical="center"/>
    </xf>
    <xf numFmtId="0" fontId="1" fillId="0" borderId="7" xfId="0" applyNumberFormat="1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 wrapText="1"/>
    </xf>
    <xf numFmtId="20" fontId="1" fillId="0" borderId="7" xfId="0" applyNumberFormat="1" applyFont="1" applyBorder="1" applyAlignment="1" applyProtection="1">
      <alignment horizontal="center" wrapText="1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5" fillId="0" borderId="0" xfId="0" applyFont="1" applyProtection="1"/>
    <xf numFmtId="0" fontId="13" fillId="3" borderId="0" xfId="0" applyFont="1" applyFill="1" applyBorder="1" applyAlignment="1" applyProtection="1">
      <alignment horizontal="center" vertical="center"/>
    </xf>
    <xf numFmtId="0" fontId="13" fillId="0" borderId="0" xfId="0" applyFont="1" applyProtection="1"/>
    <xf numFmtId="0" fontId="14" fillId="0" borderId="0" xfId="0" applyFont="1" applyProtection="1"/>
    <xf numFmtId="0" fontId="16" fillId="0" borderId="0" xfId="0" applyFont="1" applyProtection="1"/>
    <xf numFmtId="0" fontId="8" fillId="0" borderId="0" xfId="0" applyFont="1" applyAlignment="1" applyProtection="1">
      <alignment horizontal="left" vertical="center" wrapText="1"/>
    </xf>
    <xf numFmtId="0" fontId="17" fillId="0" borderId="0" xfId="0" applyFont="1" applyAlignment="1" applyProtection="1">
      <alignment horizontal="center" vertical="center"/>
    </xf>
    <xf numFmtId="0" fontId="0" fillId="5" borderId="0" xfId="0" applyFill="1" applyProtection="1"/>
    <xf numFmtId="0" fontId="2" fillId="3" borderId="7" xfId="0" applyFont="1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wrapText="1"/>
    </xf>
    <xf numFmtId="0" fontId="0" fillId="6" borderId="0" xfId="0" applyFill="1" applyProtection="1"/>
    <xf numFmtId="14" fontId="0" fillId="2" borderId="0" xfId="0" applyNumberFormat="1" applyFill="1" applyAlignment="1" applyProtection="1">
      <alignment horizontal="right"/>
    </xf>
    <xf numFmtId="0" fontId="0" fillId="2" borderId="0" xfId="0" applyFill="1" applyAlignment="1" applyProtection="1">
      <alignment horizontal="left" vertical="top" wrapText="1"/>
      <protection locked="0"/>
    </xf>
    <xf numFmtId="0" fontId="4" fillId="0" borderId="0" xfId="0" applyFont="1" applyAlignment="1">
      <alignment horizontal="left" vertical="top" wrapText="1"/>
    </xf>
    <xf numFmtId="0" fontId="0" fillId="2" borderId="0" xfId="0" applyFill="1" applyAlignment="1" applyProtection="1">
      <alignment horizontal="left"/>
      <protection locked="0"/>
    </xf>
    <xf numFmtId="14" fontId="0" fillId="2" borderId="0" xfId="0" applyNumberFormat="1" applyFill="1" applyAlignment="1" applyProtection="1">
      <alignment horizontal="right"/>
      <protection locked="0"/>
    </xf>
    <xf numFmtId="20" fontId="0" fillId="2" borderId="0" xfId="0" applyNumberFormat="1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5" borderId="0" xfId="0" applyFill="1" applyAlignment="1">
      <alignment horizontal="center" vertical="center" textRotation="90"/>
    </xf>
    <xf numFmtId="0" fontId="0" fillId="6" borderId="0" xfId="0" applyFill="1" applyAlignment="1" applyProtection="1">
      <alignment horizontal="center" vertical="center" textRotation="90"/>
    </xf>
    <xf numFmtId="0" fontId="0" fillId="0" borderId="0" xfId="0" applyAlignment="1" applyProtection="1">
      <alignment horizontal="left" vertical="top" wrapText="1"/>
    </xf>
    <xf numFmtId="0" fontId="3" fillId="2" borderId="0" xfId="0" applyFont="1" applyFill="1" applyAlignment="1" applyProtection="1">
      <alignment horizontal="left"/>
      <protection locked="0"/>
    </xf>
    <xf numFmtId="0" fontId="6" fillId="2" borderId="0" xfId="0" applyFont="1" applyFill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left" vertical="center"/>
    </xf>
    <xf numFmtId="0" fontId="9" fillId="0" borderId="0" xfId="0" applyFont="1" applyAlignment="1" applyProtection="1">
      <alignment wrapText="1"/>
    </xf>
    <xf numFmtId="0" fontId="9" fillId="0" borderId="0" xfId="0" applyFont="1" applyAlignment="1" applyProtection="1"/>
    <xf numFmtId="0" fontId="8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horizontal="left" vertical="center" wrapText="1"/>
    </xf>
    <xf numFmtId="0" fontId="8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top" wrapText="1"/>
    </xf>
    <xf numFmtId="0" fontId="0" fillId="0" borderId="0" xfId="0" applyAlignment="1" applyProtection="1">
      <alignment horizontal="left"/>
    </xf>
    <xf numFmtId="49" fontId="0" fillId="2" borderId="0" xfId="0" applyNumberFormat="1" applyFill="1" applyAlignment="1" applyProtection="1">
      <alignment horizontal="left"/>
      <protection locked="0"/>
    </xf>
    <xf numFmtId="0" fontId="0" fillId="0" borderId="4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5" borderId="0" xfId="0" applyFill="1" applyAlignment="1" applyProtection="1">
      <alignment horizontal="center" vertical="center" textRotation="90"/>
    </xf>
    <xf numFmtId="0" fontId="6" fillId="2" borderId="0" xfId="0" applyFont="1" applyFill="1" applyAlignment="1" applyProtection="1">
      <alignment horizontal="left"/>
    </xf>
    <xf numFmtId="0" fontId="3" fillId="2" borderId="0" xfId="0" applyFont="1" applyFill="1" applyAlignment="1" applyProtection="1">
      <alignment horizontal="left"/>
    </xf>
    <xf numFmtId="0" fontId="0" fillId="2" borderId="0" xfId="0" applyFill="1" applyAlignment="1" applyProtection="1">
      <alignment horizontal="left"/>
    </xf>
    <xf numFmtId="49" fontId="0" fillId="2" borderId="0" xfId="0" applyNumberFormat="1" applyFill="1" applyAlignment="1" applyProtection="1">
      <alignment horizontal="left"/>
    </xf>
    <xf numFmtId="0" fontId="15" fillId="2" borderId="0" xfId="1" applyFill="1" applyAlignment="1" applyProtection="1">
      <alignment horizontal="left"/>
    </xf>
    <xf numFmtId="20" fontId="0" fillId="2" borderId="0" xfId="0" applyNumberFormat="1" applyFill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14" fontId="0" fillId="2" borderId="0" xfId="0" applyNumberFormat="1" applyFill="1" applyAlignment="1" applyProtection="1">
      <alignment horizontal="right"/>
    </xf>
    <xf numFmtId="0" fontId="1" fillId="0" borderId="0" xfId="0" applyFont="1" applyAlignment="1" applyProtection="1">
      <alignment horizontal="left" vertical="top" wrapText="1"/>
    </xf>
    <xf numFmtId="0" fontId="0" fillId="2" borderId="0" xfId="0" applyFill="1" applyAlignment="1" applyProtection="1">
      <alignment horizontal="left" vertical="top" wrapText="1"/>
    </xf>
    <xf numFmtId="0" fontId="4" fillId="0" borderId="0" xfId="0" applyFont="1" applyAlignment="1" applyProtection="1">
      <alignment horizontal="left" vertical="top" wrapText="1"/>
    </xf>
  </cellXfs>
  <cellStyles count="2">
    <cellStyle name="Link" xfId="1" builtinId="8"/>
    <cellStyle name="Standard" xfId="0" builtinId="0"/>
  </cellStyles>
  <dxfs count="36"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ill>
        <patternFill>
          <bgColor rgb="FFFF9999"/>
        </patternFill>
      </fill>
      <border>
        <vertical/>
        <horizontal/>
      </border>
    </dxf>
    <dxf>
      <fill>
        <patternFill>
          <bgColor theme="5" tint="0.59996337778862885"/>
        </patternFill>
      </fill>
    </dxf>
    <dxf>
      <fill>
        <patternFill>
          <bgColor rgb="FFFF9999"/>
        </patternFill>
      </fill>
      <border>
        <vertical/>
        <horizontal/>
      </border>
    </dxf>
    <dxf>
      <fill>
        <patternFill>
          <bgColor theme="5" tint="0.59996337778862885"/>
        </patternFill>
      </fill>
    </dxf>
    <dxf>
      <font>
        <color theme="1"/>
      </font>
    </dxf>
    <dxf>
      <font>
        <color theme="1"/>
      </font>
    </dxf>
    <dxf>
      <fill>
        <patternFill>
          <bgColor rgb="FFFF9999"/>
        </patternFill>
      </fill>
    </dxf>
    <dxf>
      <fill>
        <patternFill>
          <bgColor rgb="FFFF9999"/>
        </patternFill>
      </fill>
      <border>
        <vertical/>
        <horizontal/>
      </border>
    </dxf>
    <dxf>
      <fill>
        <patternFill>
          <bgColor theme="5" tint="0.59996337778862885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  <border>
        <vertical/>
        <horizontal/>
      </border>
    </dxf>
    <dxf>
      <fill>
        <patternFill>
          <bgColor theme="5" tint="0.59996337778862885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ill>
        <patternFill>
          <bgColor rgb="FFFF9999"/>
        </patternFill>
      </fill>
      <border>
        <vertical/>
        <horizontal/>
      </border>
    </dxf>
    <dxf>
      <fill>
        <patternFill>
          <bgColor theme="5" tint="0.59996337778862885"/>
        </patternFill>
      </fill>
    </dxf>
    <dxf>
      <fill>
        <patternFill>
          <bgColor rgb="FFFF9999"/>
        </patternFill>
      </fill>
      <border>
        <vertical/>
        <horizontal/>
      </border>
    </dxf>
    <dxf>
      <fill>
        <patternFill>
          <bgColor theme="5" tint="0.59996337778862885"/>
        </patternFill>
      </fill>
    </dxf>
    <dxf>
      <font>
        <color theme="1"/>
      </font>
    </dxf>
    <dxf>
      <font>
        <color theme="1"/>
      </font>
    </dxf>
    <dxf>
      <fill>
        <patternFill>
          <bgColor rgb="FFFF9999"/>
        </patternFill>
      </fill>
    </dxf>
    <dxf>
      <fill>
        <patternFill>
          <bgColor rgb="FFFF9999"/>
        </patternFill>
      </fill>
      <border>
        <vertical/>
        <horizontal/>
      </border>
    </dxf>
    <dxf>
      <fill>
        <patternFill>
          <bgColor theme="5" tint="0.59996337778862885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  <border>
        <vertical/>
        <horizontal/>
      </border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FED6D2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312962</xdr:colOff>
      <xdr:row>1</xdr:row>
      <xdr:rowOff>27215</xdr:rowOff>
    </xdr:from>
    <xdr:to>
      <xdr:col>18</xdr:col>
      <xdr:colOff>1632855</xdr:colOff>
      <xdr:row>1</xdr:row>
      <xdr:rowOff>800814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358E2DE6-94C9-4CDE-9AF2-4817BFA766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6533" y="217715"/>
          <a:ext cx="2081893" cy="7735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312962</xdr:colOff>
      <xdr:row>1</xdr:row>
      <xdr:rowOff>27215</xdr:rowOff>
    </xdr:from>
    <xdr:to>
      <xdr:col>18</xdr:col>
      <xdr:colOff>1632855</xdr:colOff>
      <xdr:row>1</xdr:row>
      <xdr:rowOff>800814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298466C3-A9B6-4CB0-A816-172EDCAA05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3337" y="217715"/>
          <a:ext cx="2081893" cy="7735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frau@phst.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2:AM156"/>
  <sheetViews>
    <sheetView showGridLines="0" tabSelected="1" zoomScaleNormal="100" workbookViewId="0">
      <selection activeCell="D8" sqref="D8:R8"/>
    </sheetView>
  </sheetViews>
  <sheetFormatPr baseColWidth="10" defaultRowHeight="15" x14ac:dyDescent="0.25"/>
  <cols>
    <col min="1" max="1" width="11.42578125" style="1"/>
    <col min="2" max="2" width="4.7109375" style="1" customWidth="1"/>
    <col min="3" max="3" width="11.7109375" style="1" customWidth="1"/>
    <col min="4" max="18" width="5.7109375" style="1" customWidth="1"/>
    <col min="19" max="19" width="24.85546875" style="1" customWidth="1"/>
    <col min="20" max="20" width="3.7109375" customWidth="1"/>
    <col min="21" max="21" width="24.5703125" style="12" customWidth="1"/>
    <col min="22" max="23" width="11.42578125" style="1" hidden="1" customWidth="1"/>
    <col min="24" max="38" width="7.7109375" style="1" hidden="1" customWidth="1"/>
    <col min="40" max="16384" width="11.42578125" style="1"/>
  </cols>
  <sheetData>
    <row r="2" spans="2:22" ht="65.25" customHeight="1" x14ac:dyDescent="0.5">
      <c r="B2" s="24"/>
      <c r="C2" s="61" t="s">
        <v>64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25"/>
    </row>
    <row r="3" spans="2:22" ht="45" customHeight="1" x14ac:dyDescent="0.25">
      <c r="B3" s="24"/>
      <c r="C3" s="63" t="s">
        <v>65</v>
      </c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26"/>
    </row>
    <row r="4" spans="2:22" ht="15" customHeight="1" x14ac:dyDescent="0.25">
      <c r="B4" s="24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26"/>
    </row>
    <row r="5" spans="2:22" ht="45" customHeight="1" x14ac:dyDescent="0.25">
      <c r="B5" s="24"/>
      <c r="C5" s="64" t="s">
        <v>126</v>
      </c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26"/>
      <c r="U5" s="19" t="str">
        <f>IF(V5=0,"","Fehlende Daten!")</f>
        <v>Fehlende Daten!</v>
      </c>
      <c r="V5" s="27">
        <f>LEN(_xlfn.CONCAT(U8:U156))</f>
        <v>138</v>
      </c>
    </row>
    <row r="6" spans="2:22" x14ac:dyDescent="0.25">
      <c r="B6" s="24"/>
      <c r="T6" s="26"/>
    </row>
    <row r="7" spans="2:22" x14ac:dyDescent="0.25">
      <c r="B7" s="24"/>
      <c r="T7" s="26"/>
    </row>
    <row r="8" spans="2:22" x14ac:dyDescent="0.25">
      <c r="B8" s="24"/>
      <c r="C8" s="1" t="s">
        <v>1</v>
      </c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37"/>
      <c r="T8" s="26"/>
      <c r="U8" s="12" t="str">
        <f>IF(D8="",C8&amp;" fehlt","")</f>
        <v>Name fehlt</v>
      </c>
    </row>
    <row r="9" spans="2:22" x14ac:dyDescent="0.25">
      <c r="B9" s="24"/>
      <c r="C9" s="1" t="s">
        <v>67</v>
      </c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T9" s="26"/>
      <c r="U9" s="12" t="str">
        <f t="shared" ref="U9:U12" si="0">IF(D9="",C9&amp;" fehlt","")</f>
        <v>Stamm-OE fehlt</v>
      </c>
    </row>
    <row r="10" spans="2:22" x14ac:dyDescent="0.25">
      <c r="B10" s="24"/>
      <c r="C10" s="1" t="s">
        <v>68</v>
      </c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T10" s="26"/>
    </row>
    <row r="11" spans="2:22" x14ac:dyDescent="0.25">
      <c r="B11" s="24"/>
      <c r="C11" s="1" t="s">
        <v>50</v>
      </c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T11" s="26"/>
      <c r="U11" s="12" t="str">
        <f t="shared" si="0"/>
        <v>Tel.Nr. fehlt</v>
      </c>
    </row>
    <row r="12" spans="2:22" x14ac:dyDescent="0.25">
      <c r="B12" s="24"/>
      <c r="C12" s="1" t="s">
        <v>51</v>
      </c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T12" s="26"/>
      <c r="U12" s="12" t="str">
        <f t="shared" si="0"/>
        <v>eMail fehlt</v>
      </c>
    </row>
    <row r="13" spans="2:22" x14ac:dyDescent="0.25">
      <c r="B13" s="24"/>
      <c r="D13"/>
      <c r="E13"/>
      <c r="F13"/>
      <c r="G13"/>
      <c r="H13"/>
      <c r="I13"/>
      <c r="J13"/>
      <c r="T13" s="26"/>
    </row>
    <row r="14" spans="2:22" ht="21" x14ac:dyDescent="0.25">
      <c r="B14" s="24"/>
      <c r="C14" s="65" t="s">
        <v>75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26"/>
    </row>
    <row r="15" spans="2:22" x14ac:dyDescent="0.25">
      <c r="B15" s="24"/>
      <c r="T15" s="26"/>
    </row>
    <row r="16" spans="2:22" x14ac:dyDescent="0.25">
      <c r="B16" s="24"/>
      <c r="C16" s="6"/>
      <c r="D16" s="36" t="s">
        <v>69</v>
      </c>
      <c r="G16" s="1" t="s">
        <v>119</v>
      </c>
      <c r="T16" s="26"/>
    </row>
    <row r="17" spans="2:21" x14ac:dyDescent="0.25">
      <c r="B17" s="24"/>
      <c r="C17" s="7"/>
      <c r="D17" s="36" t="s">
        <v>69</v>
      </c>
      <c r="G17" s="1" t="s">
        <v>70</v>
      </c>
      <c r="T17" s="26"/>
    </row>
    <row r="18" spans="2:21" x14ac:dyDescent="0.25">
      <c r="B18" s="24"/>
      <c r="C18" s="35" t="s">
        <v>16</v>
      </c>
      <c r="D18" s="36" t="s">
        <v>71</v>
      </c>
      <c r="G18" s="1" t="s">
        <v>74</v>
      </c>
      <c r="T18" s="26"/>
    </row>
    <row r="19" spans="2:21" x14ac:dyDescent="0.25">
      <c r="B19" s="24"/>
      <c r="C19" s="35" t="s">
        <v>0</v>
      </c>
      <c r="D19" s="36" t="s">
        <v>72</v>
      </c>
      <c r="G19" s="1" t="s">
        <v>73</v>
      </c>
      <c r="T19" s="26"/>
    </row>
    <row r="20" spans="2:21" customFormat="1" x14ac:dyDescent="0.25"/>
    <row r="21" spans="2:21" customFormat="1" ht="21" x14ac:dyDescent="0.25">
      <c r="B21" s="52" t="s">
        <v>56</v>
      </c>
      <c r="C21" s="60" t="s">
        <v>54</v>
      </c>
      <c r="D21" s="60"/>
      <c r="E21" s="60"/>
      <c r="F21" s="60"/>
      <c r="G21" s="60"/>
      <c r="H21" s="60"/>
      <c r="T21" s="20"/>
    </row>
    <row r="22" spans="2:21" x14ac:dyDescent="0.25">
      <c r="B22" s="52"/>
      <c r="D22" s="2"/>
      <c r="E22" s="2"/>
      <c r="F22" s="2"/>
      <c r="G22" s="2"/>
      <c r="H22" s="2"/>
      <c r="I22" s="2"/>
      <c r="J22" s="2"/>
      <c r="K22" s="34"/>
      <c r="L22" s="34"/>
      <c r="M22" s="34"/>
      <c r="N22" s="34" t="s">
        <v>18</v>
      </c>
      <c r="O22" s="34"/>
      <c r="T22" s="20"/>
    </row>
    <row r="23" spans="2:21" x14ac:dyDescent="0.25">
      <c r="B23" s="52"/>
      <c r="K23" s="34"/>
      <c r="L23" s="34"/>
      <c r="M23" s="34" t="s">
        <v>3</v>
      </c>
      <c r="N23" s="34" t="s">
        <v>22</v>
      </c>
      <c r="O23" s="34">
        <v>11</v>
      </c>
      <c r="T23" s="20"/>
    </row>
    <row r="24" spans="2:21" x14ac:dyDescent="0.25">
      <c r="B24" s="52"/>
      <c r="D24" s="2"/>
      <c r="E24" s="2"/>
      <c r="F24" s="2"/>
      <c r="G24" s="2"/>
      <c r="H24" s="2"/>
      <c r="I24" s="2"/>
      <c r="J24" s="2"/>
      <c r="K24" s="34"/>
      <c r="L24" s="34"/>
      <c r="M24" s="34" t="s">
        <v>0</v>
      </c>
      <c r="N24" s="34" t="s">
        <v>23</v>
      </c>
      <c r="O24" s="34">
        <v>12</v>
      </c>
      <c r="T24" s="20"/>
    </row>
    <row r="25" spans="2:21" x14ac:dyDescent="0.25">
      <c r="B25" s="52"/>
      <c r="C25" s="3" t="s">
        <v>123</v>
      </c>
      <c r="D25" s="4"/>
      <c r="E25" s="4"/>
      <c r="F25" s="4"/>
      <c r="G25" s="4"/>
      <c r="H25" s="56" t="s">
        <v>18</v>
      </c>
      <c r="I25" s="56"/>
      <c r="J25" s="56"/>
      <c r="K25" s="34">
        <f>IF(H25="Auswahl",0,IF(H25="JA",1,2))</f>
        <v>0</v>
      </c>
      <c r="L25" s="34"/>
      <c r="M25" s="34" t="s">
        <v>2</v>
      </c>
      <c r="N25" s="34" t="s">
        <v>24</v>
      </c>
      <c r="O25" s="34">
        <v>21</v>
      </c>
      <c r="T25" s="20"/>
      <c r="U25" s="12" t="str">
        <f>IF(H25="Auswahl","Bitte wählen","")</f>
        <v>Bitte wählen</v>
      </c>
    </row>
    <row r="26" spans="2:21" x14ac:dyDescent="0.25">
      <c r="B26" s="52"/>
      <c r="C26" s="5"/>
      <c r="D26" s="5"/>
      <c r="E26" s="5"/>
      <c r="F26" s="5"/>
      <c r="G26" s="5"/>
      <c r="H26" s="5"/>
      <c r="I26" s="5"/>
      <c r="J26" s="5"/>
      <c r="K26" s="34"/>
      <c r="L26" s="34"/>
      <c r="M26" s="34" t="s">
        <v>0</v>
      </c>
      <c r="N26" s="34" t="s">
        <v>25</v>
      </c>
      <c r="O26" s="34">
        <v>22</v>
      </c>
      <c r="T26" s="20"/>
    </row>
    <row r="27" spans="2:21" x14ac:dyDescent="0.25">
      <c r="B27" s="52"/>
      <c r="C27" s="5" t="s">
        <v>21</v>
      </c>
      <c r="D27" s="5"/>
      <c r="E27" s="5"/>
      <c r="F27" s="5"/>
      <c r="G27" s="5"/>
      <c r="H27" s="55" t="s">
        <v>18</v>
      </c>
      <c r="I27" s="55"/>
      <c r="J27" s="55"/>
      <c r="K27" s="34">
        <f>IF(AND(K25=1,H27&lt;&gt;"Auswahl"),1,0)</f>
        <v>0</v>
      </c>
      <c r="L27" s="34" t="str">
        <f>IF(K27&lt;&gt;0,VLOOKUP(H27,M23:O32,3,FALSE),"")</f>
        <v/>
      </c>
      <c r="M27" s="34" t="s">
        <v>9</v>
      </c>
      <c r="N27" s="34" t="s">
        <v>26</v>
      </c>
      <c r="O27" s="34">
        <v>31</v>
      </c>
      <c r="T27" s="20"/>
      <c r="U27" s="12" t="str">
        <f>IF(AND(H25="JA",H27="Auswahl"),"Bitte wählen","")</f>
        <v/>
      </c>
    </row>
    <row r="28" spans="2:21" x14ac:dyDescent="0.25">
      <c r="B28" s="52"/>
      <c r="C28" s="5"/>
      <c r="D28" s="5"/>
      <c r="E28" s="5"/>
      <c r="F28" s="5"/>
      <c r="G28" s="5"/>
      <c r="H28" s="5"/>
      <c r="I28" s="5"/>
      <c r="J28" s="5"/>
      <c r="K28" s="34"/>
      <c r="L28" s="34"/>
      <c r="M28" s="34" t="s">
        <v>0</v>
      </c>
      <c r="N28" s="34" t="s">
        <v>27</v>
      </c>
      <c r="O28" s="34">
        <v>32</v>
      </c>
      <c r="T28" s="20"/>
    </row>
    <row r="29" spans="2:21" x14ac:dyDescent="0.25">
      <c r="B29" s="52"/>
      <c r="C29" s="5" t="s">
        <v>17</v>
      </c>
      <c r="D29" s="5"/>
      <c r="E29" s="5"/>
      <c r="F29" s="5"/>
      <c r="G29" s="5"/>
      <c r="H29" s="55" t="s">
        <v>18</v>
      </c>
      <c r="I29" s="55"/>
      <c r="J29" s="55"/>
      <c r="K29" s="34">
        <f>IF(AND(K25=2,H29&lt;&gt;"Auswahl"),VLOOKUP(H29,N23:O32,2,FALSE),0)</f>
        <v>0</v>
      </c>
      <c r="L29" s="34"/>
      <c r="M29" s="34" t="s">
        <v>8</v>
      </c>
      <c r="N29" s="34" t="s">
        <v>28</v>
      </c>
      <c r="O29" s="34">
        <v>41</v>
      </c>
      <c r="T29" s="20"/>
      <c r="U29" s="12" t="str">
        <f>IF(AND(H25="NEIN",H29="Auswahl"),"Bitte wählen","")</f>
        <v/>
      </c>
    </row>
    <row r="30" spans="2:21" x14ac:dyDescent="0.25">
      <c r="B30" s="52"/>
      <c r="K30" s="34"/>
      <c r="L30" s="34"/>
      <c r="M30" s="34" t="s">
        <v>0</v>
      </c>
      <c r="N30" s="34" t="s">
        <v>29</v>
      </c>
      <c r="O30" s="34">
        <v>42</v>
      </c>
      <c r="T30" s="20"/>
      <c r="U30" s="12" t="str">
        <f>IF(H31="Auswahl","Bitte wählen","")</f>
        <v/>
      </c>
    </row>
    <row r="31" spans="2:21" hidden="1" x14ac:dyDescent="0.25">
      <c r="B31" s="52"/>
      <c r="K31" s="3"/>
      <c r="L31" s="3"/>
      <c r="M31" s="3" t="s">
        <v>10</v>
      </c>
      <c r="N31" s="3" t="s">
        <v>30</v>
      </c>
      <c r="O31" s="3">
        <v>51</v>
      </c>
      <c r="T31" s="20"/>
    </row>
    <row r="32" spans="2:21" hidden="1" x14ac:dyDescent="0.25">
      <c r="B32" s="52"/>
      <c r="K32" s="3"/>
      <c r="L32" s="3"/>
      <c r="M32" s="3" t="s">
        <v>0</v>
      </c>
      <c r="N32" s="3" t="s">
        <v>31</v>
      </c>
      <c r="O32" s="3">
        <v>52</v>
      </c>
      <c r="T32" s="20"/>
    </row>
    <row r="33" spans="1:39" hidden="1" x14ac:dyDescent="0.25">
      <c r="B33" s="52"/>
      <c r="C33" s="8"/>
      <c r="T33" s="20"/>
    </row>
    <row r="34" spans="1:39" hidden="1" x14ac:dyDescent="0.25">
      <c r="B34" s="52"/>
      <c r="C34" s="8">
        <v>1</v>
      </c>
      <c r="D34" t="str">
        <f>IF($L$27=$O$23,"X",IF($K$29=$O$23,"X",""))</f>
        <v/>
      </c>
      <c r="E34" t="str">
        <f t="shared" ref="E34:I34" si="1">IF($L$27=$O$23,"X",IF($K$29=$O$23,"X",""))</f>
        <v/>
      </c>
      <c r="F34" t="str">
        <f t="shared" si="1"/>
        <v/>
      </c>
      <c r="G34" t="str">
        <f t="shared" si="1"/>
        <v/>
      </c>
      <c r="H34" t="str">
        <f t="shared" si="1"/>
        <v/>
      </c>
      <c r="I34" t="str">
        <f t="shared" si="1"/>
        <v/>
      </c>
      <c r="J34" t="str">
        <f>IF($L$27=$O$23,"X",IF($K$29=$O$24,"X",""))</f>
        <v/>
      </c>
      <c r="K34" t="str">
        <f t="shared" ref="K34:R34" si="2">IF($L$27=$O$23,"X",IF($K$29=$O$24,"X",""))</f>
        <v/>
      </c>
      <c r="L34" t="str">
        <f t="shared" si="2"/>
        <v/>
      </c>
      <c r="M34" t="str">
        <f t="shared" si="2"/>
        <v/>
      </c>
      <c r="N34" t="str">
        <f t="shared" si="2"/>
        <v/>
      </c>
      <c r="O34" t="str">
        <f t="shared" si="2"/>
        <v/>
      </c>
      <c r="P34" t="str">
        <f t="shared" si="2"/>
        <v/>
      </c>
      <c r="Q34" t="str">
        <f t="shared" si="2"/>
        <v/>
      </c>
      <c r="R34" t="str">
        <f t="shared" si="2"/>
        <v/>
      </c>
      <c r="T34" s="20"/>
      <c r="X34" s="1" t="str">
        <f t="shared" ref="X34:AL39" si="3">IF(D34="X",$A43&amp;";"&amp;D$41 &amp;";-3",IF(D34="w",$A43&amp;";"&amp;D$41&amp;";-2",""))</f>
        <v/>
      </c>
      <c r="Y34" s="1" t="str">
        <f t="shared" si="3"/>
        <v/>
      </c>
      <c r="Z34" s="1" t="str">
        <f t="shared" si="3"/>
        <v/>
      </c>
      <c r="AA34" s="1" t="str">
        <f t="shared" si="3"/>
        <v/>
      </c>
      <c r="AB34" s="1" t="str">
        <f t="shared" si="3"/>
        <v/>
      </c>
      <c r="AC34" s="1" t="str">
        <f t="shared" si="3"/>
        <v/>
      </c>
      <c r="AD34" s="1" t="str">
        <f t="shared" si="3"/>
        <v/>
      </c>
      <c r="AE34" s="1" t="str">
        <f t="shared" si="3"/>
        <v/>
      </c>
      <c r="AF34" s="1" t="str">
        <f t="shared" si="3"/>
        <v/>
      </c>
      <c r="AG34" s="1" t="str">
        <f t="shared" si="3"/>
        <v/>
      </c>
      <c r="AH34" s="1" t="str">
        <f t="shared" si="3"/>
        <v/>
      </c>
      <c r="AI34" s="1" t="str">
        <f t="shared" si="3"/>
        <v/>
      </c>
      <c r="AJ34" s="1" t="str">
        <f t="shared" si="3"/>
        <v/>
      </c>
      <c r="AK34" s="1" t="str">
        <f t="shared" si="3"/>
        <v/>
      </c>
      <c r="AL34" s="1" t="str">
        <f t="shared" si="3"/>
        <v/>
      </c>
    </row>
    <row r="35" spans="1:39" hidden="1" x14ac:dyDescent="0.25">
      <c r="B35" s="52"/>
      <c r="C35" s="8">
        <v>2</v>
      </c>
      <c r="D35" t="str">
        <f>IF($L$27=$O$25,"X",IF($K$29=$O$25,"X",""))</f>
        <v/>
      </c>
      <c r="E35" t="str">
        <f t="shared" ref="E35:I35" si="4">IF($L$27=$O$25,"X",IF($K$29=$O$25,"X",""))</f>
        <v/>
      </c>
      <c r="F35" t="str">
        <f t="shared" si="4"/>
        <v/>
      </c>
      <c r="G35" t="str">
        <f t="shared" si="4"/>
        <v/>
      </c>
      <c r="H35" t="str">
        <f t="shared" si="4"/>
        <v/>
      </c>
      <c r="I35" t="str">
        <f t="shared" si="4"/>
        <v/>
      </c>
      <c r="J35" t="str">
        <f>IF($L$27=$O$25,"X",IF($K$29=$O$26,"X",""))</f>
        <v/>
      </c>
      <c r="K35" t="str">
        <f t="shared" ref="K35:R35" si="5">IF($L$27=$O$25,"X",IF($K$29=$O$26,"X",""))</f>
        <v/>
      </c>
      <c r="L35" t="str">
        <f t="shared" si="5"/>
        <v/>
      </c>
      <c r="M35" t="str">
        <f t="shared" si="5"/>
        <v/>
      </c>
      <c r="N35" t="str">
        <f t="shared" si="5"/>
        <v/>
      </c>
      <c r="O35" t="str">
        <f t="shared" si="5"/>
        <v/>
      </c>
      <c r="P35" t="str">
        <f t="shared" si="5"/>
        <v/>
      </c>
      <c r="Q35" t="str">
        <f t="shared" si="5"/>
        <v/>
      </c>
      <c r="R35" t="str">
        <f t="shared" si="5"/>
        <v/>
      </c>
      <c r="T35" s="20"/>
      <c r="X35" s="1" t="str">
        <f t="shared" si="3"/>
        <v/>
      </c>
      <c r="Y35" s="1" t="str">
        <f t="shared" si="3"/>
        <v/>
      </c>
      <c r="Z35" s="1" t="str">
        <f t="shared" si="3"/>
        <v/>
      </c>
      <c r="AA35" s="1" t="str">
        <f t="shared" si="3"/>
        <v/>
      </c>
      <c r="AB35" s="1" t="str">
        <f t="shared" si="3"/>
        <v/>
      </c>
      <c r="AC35" s="1" t="str">
        <f t="shared" si="3"/>
        <v/>
      </c>
      <c r="AD35" s="1" t="str">
        <f t="shared" si="3"/>
        <v/>
      </c>
      <c r="AE35" s="1" t="str">
        <f t="shared" si="3"/>
        <v/>
      </c>
      <c r="AF35" s="1" t="str">
        <f t="shared" si="3"/>
        <v/>
      </c>
      <c r="AG35" s="1" t="str">
        <f t="shared" si="3"/>
        <v/>
      </c>
      <c r="AH35" s="1" t="str">
        <f t="shared" si="3"/>
        <v/>
      </c>
      <c r="AI35" s="1" t="str">
        <f t="shared" si="3"/>
        <v/>
      </c>
      <c r="AJ35" s="1" t="str">
        <f t="shared" si="3"/>
        <v/>
      </c>
      <c r="AK35" s="1" t="str">
        <f t="shared" si="3"/>
        <v/>
      </c>
      <c r="AL35" s="1" t="str">
        <f t="shared" si="3"/>
        <v/>
      </c>
    </row>
    <row r="36" spans="1:39" hidden="1" x14ac:dyDescent="0.25">
      <c r="B36" s="52"/>
      <c r="C36" s="8">
        <v>3</v>
      </c>
      <c r="D36" t="str">
        <f>IF($L$27=$O$27,"X",IF($K$29=$O$27,"X",""))</f>
        <v/>
      </c>
      <c r="E36" t="str">
        <f t="shared" ref="E36:I36" si="6">IF($L$27=$O$27,"X",IF($K$29=$O$27,"X",""))</f>
        <v/>
      </c>
      <c r="F36" t="str">
        <f t="shared" si="6"/>
        <v/>
      </c>
      <c r="G36" t="str">
        <f t="shared" si="6"/>
        <v/>
      </c>
      <c r="H36" t="str">
        <f t="shared" si="6"/>
        <v/>
      </c>
      <c r="I36" t="str">
        <f t="shared" si="6"/>
        <v/>
      </c>
      <c r="J36" t="str">
        <f>IF($L$27=$O$27,"X",IF($K$29=$O$28,"X",""))</f>
        <v/>
      </c>
      <c r="K36" t="str">
        <f t="shared" ref="K36:R36" si="7">IF($L$27=$O$27,"X",IF($K$29=$O$28,"X",""))</f>
        <v/>
      </c>
      <c r="L36" t="str">
        <f t="shared" si="7"/>
        <v/>
      </c>
      <c r="M36" t="str">
        <f t="shared" si="7"/>
        <v/>
      </c>
      <c r="N36" t="str">
        <f t="shared" si="7"/>
        <v/>
      </c>
      <c r="O36" t="str">
        <f t="shared" si="7"/>
        <v/>
      </c>
      <c r="P36" t="str">
        <f t="shared" si="7"/>
        <v/>
      </c>
      <c r="Q36" t="str">
        <f t="shared" si="7"/>
        <v/>
      </c>
      <c r="R36" t="str">
        <f t="shared" si="7"/>
        <v/>
      </c>
      <c r="T36" s="20"/>
      <c r="X36" s="1" t="str">
        <f t="shared" si="3"/>
        <v/>
      </c>
      <c r="Y36" s="1" t="str">
        <f t="shared" si="3"/>
        <v/>
      </c>
      <c r="Z36" s="1" t="str">
        <f t="shared" si="3"/>
        <v/>
      </c>
      <c r="AA36" s="1" t="str">
        <f t="shared" si="3"/>
        <v/>
      </c>
      <c r="AB36" s="1" t="str">
        <f t="shared" si="3"/>
        <v/>
      </c>
      <c r="AC36" s="1" t="str">
        <f t="shared" si="3"/>
        <v/>
      </c>
      <c r="AD36" s="1" t="str">
        <f t="shared" si="3"/>
        <v/>
      </c>
      <c r="AE36" s="1" t="str">
        <f t="shared" si="3"/>
        <v/>
      </c>
      <c r="AF36" s="1" t="str">
        <f t="shared" si="3"/>
        <v/>
      </c>
      <c r="AG36" s="1" t="str">
        <f t="shared" si="3"/>
        <v/>
      </c>
      <c r="AH36" s="1" t="str">
        <f t="shared" si="3"/>
        <v/>
      </c>
      <c r="AI36" s="1" t="str">
        <f t="shared" si="3"/>
        <v/>
      </c>
      <c r="AJ36" s="1" t="str">
        <f t="shared" si="3"/>
        <v/>
      </c>
      <c r="AK36" s="1" t="str">
        <f t="shared" si="3"/>
        <v/>
      </c>
      <c r="AL36" s="1" t="str">
        <f t="shared" si="3"/>
        <v/>
      </c>
    </row>
    <row r="37" spans="1:39" hidden="1" x14ac:dyDescent="0.25">
      <c r="B37" s="52"/>
      <c r="C37" s="8">
        <v>4</v>
      </c>
      <c r="D37" t="str">
        <f>IF($L$27=$O$29,"X",IF($K$29=$O$29,"X",""))</f>
        <v/>
      </c>
      <c r="E37" t="str">
        <f t="shared" ref="E37:I37" si="8">IF($L$27=$O$29,"X",IF($K$29=$O$29,"X",""))</f>
        <v/>
      </c>
      <c r="F37" t="str">
        <f t="shared" si="8"/>
        <v/>
      </c>
      <c r="G37" t="str">
        <f t="shared" si="8"/>
        <v/>
      </c>
      <c r="H37" t="str">
        <f t="shared" si="8"/>
        <v/>
      </c>
      <c r="I37" t="str">
        <f t="shared" si="8"/>
        <v/>
      </c>
      <c r="J37" t="str">
        <f>IF($L$27=$O$29,"X",IF($K$29=$O$30,"X",""))</f>
        <v/>
      </c>
      <c r="K37" t="str">
        <f t="shared" ref="K37:R37" si="9">IF($L$27=$O$29,"X",IF($K$29=$O$30,"X",""))</f>
        <v/>
      </c>
      <c r="L37" t="str">
        <f t="shared" si="9"/>
        <v/>
      </c>
      <c r="M37" t="str">
        <f t="shared" si="9"/>
        <v/>
      </c>
      <c r="N37" t="str">
        <f t="shared" si="9"/>
        <v/>
      </c>
      <c r="O37" t="str">
        <f t="shared" si="9"/>
        <v/>
      </c>
      <c r="P37" t="str">
        <f t="shared" si="9"/>
        <v/>
      </c>
      <c r="Q37" t="str">
        <f t="shared" si="9"/>
        <v/>
      </c>
      <c r="R37" t="str">
        <f t="shared" si="9"/>
        <v/>
      </c>
      <c r="T37" s="20"/>
      <c r="X37" s="1" t="str">
        <f t="shared" si="3"/>
        <v/>
      </c>
      <c r="Y37" s="1" t="str">
        <f t="shared" si="3"/>
        <v/>
      </c>
      <c r="Z37" s="1" t="str">
        <f t="shared" si="3"/>
        <v/>
      </c>
      <c r="AA37" s="1" t="str">
        <f t="shared" si="3"/>
        <v/>
      </c>
      <c r="AB37" s="1" t="str">
        <f t="shared" si="3"/>
        <v/>
      </c>
      <c r="AC37" s="1" t="str">
        <f t="shared" si="3"/>
        <v/>
      </c>
      <c r="AD37" s="1" t="str">
        <f t="shared" si="3"/>
        <v/>
      </c>
      <c r="AE37" s="1" t="str">
        <f t="shared" si="3"/>
        <v/>
      </c>
      <c r="AF37" s="1" t="str">
        <f t="shared" si="3"/>
        <v/>
      </c>
      <c r="AG37" s="1" t="str">
        <f t="shared" si="3"/>
        <v/>
      </c>
      <c r="AH37" s="1" t="str">
        <f t="shared" si="3"/>
        <v/>
      </c>
      <c r="AI37" s="1" t="str">
        <f t="shared" si="3"/>
        <v/>
      </c>
      <c r="AJ37" s="1" t="str">
        <f t="shared" si="3"/>
        <v/>
      </c>
      <c r="AK37" s="1" t="str">
        <f t="shared" si="3"/>
        <v/>
      </c>
      <c r="AL37" s="1" t="str">
        <f t="shared" si="3"/>
        <v/>
      </c>
    </row>
    <row r="38" spans="1:39" hidden="1" x14ac:dyDescent="0.25">
      <c r="B38" s="52"/>
      <c r="C38" s="8">
        <v>5</v>
      </c>
      <c r="D38" t="str">
        <f>IF($L$27=$O$31,"X",IF($K$29=$O$31,"X",""))</f>
        <v/>
      </c>
      <c r="E38" t="str">
        <f t="shared" ref="E38:I38" si="10">IF($L$27=$O$31,"X",IF($K$29=$O$31,"X",""))</f>
        <v/>
      </c>
      <c r="F38" t="str">
        <f t="shared" si="10"/>
        <v/>
      </c>
      <c r="G38" t="str">
        <f t="shared" si="10"/>
        <v/>
      </c>
      <c r="H38" t="str">
        <f t="shared" si="10"/>
        <v/>
      </c>
      <c r="I38" t="str">
        <f t="shared" si="10"/>
        <v/>
      </c>
      <c r="J38" t="str">
        <f>IF($L$27=$O$31,"X",IF($K$29=$O$32,"X",""))</f>
        <v/>
      </c>
      <c r="K38" t="str">
        <f t="shared" ref="K38:R38" si="11">IF($L$27=$O$31,"X",IF($K$29=$O$32,"X",""))</f>
        <v/>
      </c>
      <c r="L38" t="str">
        <f t="shared" si="11"/>
        <v/>
      </c>
      <c r="M38" t="str">
        <f t="shared" si="11"/>
        <v/>
      </c>
      <c r="N38" t="str">
        <f t="shared" si="11"/>
        <v/>
      </c>
      <c r="O38" t="str">
        <f t="shared" si="11"/>
        <v/>
      </c>
      <c r="P38" t="str">
        <f t="shared" si="11"/>
        <v/>
      </c>
      <c r="Q38" t="str">
        <f t="shared" si="11"/>
        <v/>
      </c>
      <c r="R38" t="str">
        <f t="shared" si="11"/>
        <v/>
      </c>
      <c r="T38" s="20"/>
      <c r="X38" s="1" t="str">
        <f t="shared" si="3"/>
        <v/>
      </c>
      <c r="Y38" s="1" t="str">
        <f t="shared" si="3"/>
        <v/>
      </c>
      <c r="Z38" s="1" t="str">
        <f t="shared" si="3"/>
        <v/>
      </c>
      <c r="AA38" s="1" t="str">
        <f t="shared" si="3"/>
        <v/>
      </c>
      <c r="AB38" s="1" t="str">
        <f t="shared" si="3"/>
        <v/>
      </c>
      <c r="AC38" s="1" t="str">
        <f t="shared" si="3"/>
        <v/>
      </c>
      <c r="AD38" s="1" t="str">
        <f t="shared" si="3"/>
        <v/>
      </c>
      <c r="AE38" s="1" t="str">
        <f t="shared" si="3"/>
        <v/>
      </c>
      <c r="AF38" s="1" t="str">
        <f t="shared" si="3"/>
        <v/>
      </c>
      <c r="AG38" s="1" t="str">
        <f t="shared" si="3"/>
        <v/>
      </c>
      <c r="AH38" s="1" t="str">
        <f t="shared" si="3"/>
        <v/>
      </c>
      <c r="AI38" s="1" t="str">
        <f t="shared" si="3"/>
        <v/>
      </c>
      <c r="AJ38" s="1" t="str">
        <f t="shared" si="3"/>
        <v/>
      </c>
      <c r="AK38" s="1" t="str">
        <f t="shared" si="3"/>
        <v/>
      </c>
      <c r="AL38" s="1" t="str">
        <f t="shared" si="3"/>
        <v/>
      </c>
    </row>
    <row r="39" spans="1:39" hidden="1" x14ac:dyDescent="0.25">
      <c r="B39" s="52"/>
      <c r="C39" s="8">
        <v>6</v>
      </c>
      <c r="D39" t="str">
        <f>IF($K$25=2,"X","")</f>
        <v/>
      </c>
      <c r="E39" t="str">
        <f t="shared" ref="E39:R39" si="12">IF($K$25=2,"X","")</f>
        <v/>
      </c>
      <c r="F39" t="str">
        <f t="shared" si="12"/>
        <v/>
      </c>
      <c r="G39" t="str">
        <f t="shared" si="12"/>
        <v/>
      </c>
      <c r="H39" t="str">
        <f t="shared" si="12"/>
        <v/>
      </c>
      <c r="I39" t="str">
        <f t="shared" si="12"/>
        <v/>
      </c>
      <c r="J39" t="str">
        <f t="shared" si="12"/>
        <v/>
      </c>
      <c r="K39" t="str">
        <f t="shared" si="12"/>
        <v/>
      </c>
      <c r="L39" t="str">
        <f t="shared" si="12"/>
        <v/>
      </c>
      <c r="M39" t="str">
        <f t="shared" si="12"/>
        <v/>
      </c>
      <c r="N39" t="str">
        <f t="shared" si="12"/>
        <v/>
      </c>
      <c r="O39" t="str">
        <f t="shared" si="12"/>
        <v/>
      </c>
      <c r="P39" t="str">
        <f t="shared" si="12"/>
        <v/>
      </c>
      <c r="Q39" t="str">
        <f t="shared" si="12"/>
        <v/>
      </c>
      <c r="R39" t="str">
        <f t="shared" si="12"/>
        <v/>
      </c>
      <c r="T39" s="20"/>
      <c r="V39" s="9">
        <f>COUNTIF(D34:R39,"x")</f>
        <v>0</v>
      </c>
      <c r="W39" s="9"/>
      <c r="X39" s="1" t="str">
        <f t="shared" si="3"/>
        <v/>
      </c>
      <c r="Y39" s="1" t="str">
        <f t="shared" si="3"/>
        <v/>
      </c>
      <c r="Z39" s="1" t="str">
        <f t="shared" si="3"/>
        <v/>
      </c>
      <c r="AA39" s="1" t="str">
        <f t="shared" si="3"/>
        <v/>
      </c>
      <c r="AB39" s="1" t="str">
        <f t="shared" si="3"/>
        <v/>
      </c>
      <c r="AC39" s="1" t="str">
        <f t="shared" si="3"/>
        <v/>
      </c>
      <c r="AD39" s="1" t="str">
        <f t="shared" si="3"/>
        <v/>
      </c>
      <c r="AE39" s="1" t="str">
        <f t="shared" si="3"/>
        <v/>
      </c>
      <c r="AF39" s="1" t="str">
        <f t="shared" si="3"/>
        <v/>
      </c>
      <c r="AG39" s="1" t="str">
        <f t="shared" si="3"/>
        <v/>
      </c>
      <c r="AH39" s="1" t="str">
        <f t="shared" si="3"/>
        <v/>
      </c>
      <c r="AI39" s="1" t="str">
        <f t="shared" si="3"/>
        <v/>
      </c>
      <c r="AJ39" s="1" t="str">
        <f t="shared" si="3"/>
        <v/>
      </c>
      <c r="AK39" s="1" t="str">
        <f t="shared" si="3"/>
        <v/>
      </c>
      <c r="AL39" s="1" t="str">
        <f t="shared" si="3"/>
        <v/>
      </c>
    </row>
    <row r="40" spans="1:39" x14ac:dyDescent="0.25">
      <c r="B40" s="52"/>
      <c r="C40" s="8"/>
      <c r="D40" s="69" t="s">
        <v>19</v>
      </c>
      <c r="E40" s="70"/>
      <c r="F40" s="70"/>
      <c r="G40" s="70"/>
      <c r="H40" s="70"/>
      <c r="I40" s="71"/>
      <c r="J40" s="69" t="s">
        <v>20</v>
      </c>
      <c r="K40" s="70"/>
      <c r="L40" s="70"/>
      <c r="M40" s="70"/>
      <c r="N40" s="70"/>
      <c r="O40" s="70"/>
      <c r="P40" s="70"/>
      <c r="Q40" s="70"/>
      <c r="R40" s="71"/>
      <c r="T40" s="20"/>
    </row>
    <row r="41" spans="1:39" s="10" customFormat="1" x14ac:dyDescent="0.25">
      <c r="B41" s="52"/>
      <c r="D41" s="28">
        <v>1</v>
      </c>
      <c r="E41" s="29">
        <v>2</v>
      </c>
      <c r="F41" s="28">
        <v>3</v>
      </c>
      <c r="G41" s="29">
        <v>4</v>
      </c>
      <c r="H41" s="28">
        <v>5</v>
      </c>
      <c r="I41" s="29">
        <v>6</v>
      </c>
      <c r="J41" s="28">
        <v>7</v>
      </c>
      <c r="K41" s="29">
        <v>8</v>
      </c>
      <c r="L41" s="28">
        <v>9</v>
      </c>
      <c r="M41" s="29">
        <v>10</v>
      </c>
      <c r="N41" s="28">
        <v>11</v>
      </c>
      <c r="O41" s="29">
        <v>12</v>
      </c>
      <c r="P41" s="28">
        <v>13</v>
      </c>
      <c r="Q41" s="29">
        <v>14</v>
      </c>
      <c r="R41" s="28">
        <v>15</v>
      </c>
      <c r="T41" s="20"/>
      <c r="U41" s="13"/>
      <c r="AM41"/>
    </row>
    <row r="42" spans="1:39" s="11" customFormat="1" ht="30" customHeight="1" x14ac:dyDescent="0.25">
      <c r="B42" s="52"/>
      <c r="D42" s="30" t="s">
        <v>4</v>
      </c>
      <c r="E42" s="30" t="s">
        <v>5</v>
      </c>
      <c r="F42" s="30" t="s">
        <v>6</v>
      </c>
      <c r="G42" s="30" t="s">
        <v>7</v>
      </c>
      <c r="H42" s="30" t="s">
        <v>38</v>
      </c>
      <c r="I42" s="30" t="s">
        <v>39</v>
      </c>
      <c r="J42" s="31" t="s">
        <v>40</v>
      </c>
      <c r="K42" s="30" t="s">
        <v>41</v>
      </c>
      <c r="L42" s="30" t="s">
        <v>42</v>
      </c>
      <c r="M42" s="30" t="s">
        <v>43</v>
      </c>
      <c r="N42" s="30" t="s">
        <v>44</v>
      </c>
      <c r="O42" s="30" t="s">
        <v>45</v>
      </c>
      <c r="P42" s="30" t="s">
        <v>46</v>
      </c>
      <c r="Q42" s="30" t="s">
        <v>47</v>
      </c>
      <c r="R42" s="30" t="s">
        <v>48</v>
      </c>
      <c r="S42" s="11" t="s">
        <v>15</v>
      </c>
      <c r="T42" s="20"/>
      <c r="U42" s="14"/>
      <c r="AM42"/>
    </row>
    <row r="43" spans="1:39" ht="30" customHeight="1" x14ac:dyDescent="0.25">
      <c r="A43" s="34">
        <v>1</v>
      </c>
      <c r="B43" s="52"/>
      <c r="C43" s="16" t="s">
        <v>3</v>
      </c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3"/>
      <c r="T43" s="20"/>
      <c r="U43" s="12" t="str">
        <f>IF(AND(V43+W43&lt;&gt;0,S43=""),"Begründung fehlt","")</f>
        <v/>
      </c>
      <c r="V43" s="9">
        <f>COUNTIF(D43:R43,"x")</f>
        <v>0</v>
      </c>
      <c r="W43" s="9">
        <f>COUNTIF(D43:R43,"w")</f>
        <v>0</v>
      </c>
      <c r="X43" s="1" t="str">
        <f t="shared" ref="X43:AJ43" si="13">IF(D43="X",$A43&amp;";"&amp;D$41 &amp;";-3",IF(D43="w",$A43&amp;";"&amp;D$41&amp;";-2",""))</f>
        <v/>
      </c>
      <c r="Y43" s="1" t="str">
        <f t="shared" si="13"/>
        <v/>
      </c>
      <c r="Z43" s="1" t="str">
        <f t="shared" si="13"/>
        <v/>
      </c>
      <c r="AA43" s="1" t="str">
        <f t="shared" si="13"/>
        <v/>
      </c>
      <c r="AB43" s="1" t="str">
        <f t="shared" si="13"/>
        <v/>
      </c>
      <c r="AC43" s="1" t="str">
        <f t="shared" si="13"/>
        <v/>
      </c>
      <c r="AD43" s="1" t="str">
        <f t="shared" si="13"/>
        <v/>
      </c>
      <c r="AE43" s="1" t="str">
        <f t="shared" si="13"/>
        <v/>
      </c>
      <c r="AF43" s="1" t="str">
        <f t="shared" si="13"/>
        <v/>
      </c>
      <c r="AG43" s="1" t="str">
        <f t="shared" si="13"/>
        <v/>
      </c>
      <c r="AH43" s="1" t="str">
        <f t="shared" si="13"/>
        <v/>
      </c>
      <c r="AI43" s="1" t="str">
        <f t="shared" si="13"/>
        <v/>
      </c>
      <c r="AJ43" s="1" t="str">
        <f t="shared" si="13"/>
        <v/>
      </c>
      <c r="AK43" s="1" t="str">
        <f t="shared" ref="AK43" si="14">IF(Q43="X",$A43&amp;";"&amp;Q$41 &amp;";-3",IF(Q43="w",$A43&amp;";"&amp;Q$41&amp;";-2",""))</f>
        <v/>
      </c>
      <c r="AL43" s="1" t="str">
        <f t="shared" ref="AL43" si="15">IF(R43="X",$A43&amp;";"&amp;R$41 &amp;";-3",IF(R43="w",$A43&amp;";"&amp;R$41&amp;";-2",""))</f>
        <v/>
      </c>
    </row>
    <row r="44" spans="1:39" ht="30" customHeight="1" x14ac:dyDescent="0.25">
      <c r="A44" s="34">
        <v>2</v>
      </c>
      <c r="B44" s="52"/>
      <c r="C44" s="16" t="s">
        <v>2</v>
      </c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3"/>
      <c r="T44" s="20"/>
      <c r="U44" s="12" t="str">
        <f t="shared" ref="U44:U48" si="16">IF(AND(V44+W44&lt;&gt;0,S44=""),"Begründung fehlt","")</f>
        <v/>
      </c>
      <c r="V44" s="9">
        <f t="shared" ref="V44:V48" si="17">COUNTIF(D44:R44,"x")</f>
        <v>0</v>
      </c>
      <c r="W44" s="9">
        <f t="shared" ref="W44:W48" si="18">COUNTIF(D44:R44,"w")</f>
        <v>0</v>
      </c>
      <c r="X44" s="1" t="str">
        <f t="shared" ref="X44:X48" si="19">IF(D44="X",$A44&amp;";"&amp;D$41 &amp;";-3",IF(D44="w",$A44&amp;";"&amp;D$41&amp;";-2",""))</f>
        <v/>
      </c>
      <c r="Y44" s="1" t="str">
        <f t="shared" ref="Y44:Y48" si="20">IF(E44="X",$A44&amp;";"&amp;E$41 &amp;";-3",IF(E44="w",$A44&amp;";"&amp;E$41&amp;";-2",""))</f>
        <v/>
      </c>
      <c r="Z44" s="1" t="str">
        <f t="shared" ref="Z44:Z48" si="21">IF(F44="X",$A44&amp;";"&amp;F$41 &amp;";-3",IF(F44="w",$A44&amp;";"&amp;F$41&amp;";-2",""))</f>
        <v/>
      </c>
      <c r="AA44" s="1" t="str">
        <f t="shared" ref="AA44:AA48" si="22">IF(G44="X",$A44&amp;";"&amp;G$41 &amp;";-3",IF(G44="w",$A44&amp;";"&amp;G$41&amp;";-2",""))</f>
        <v/>
      </c>
      <c r="AB44" s="1" t="str">
        <f t="shared" ref="AB44:AB48" si="23">IF(H44="X",$A44&amp;";"&amp;H$41 &amp;";-3",IF(H44="w",$A44&amp;";"&amp;H$41&amp;";-2",""))</f>
        <v/>
      </c>
      <c r="AC44" s="1" t="str">
        <f t="shared" ref="AC44:AC48" si="24">IF(I44="X",$A44&amp;";"&amp;I$41 &amp;";-3",IF(I44="w",$A44&amp;";"&amp;I$41&amp;";-2",""))</f>
        <v/>
      </c>
      <c r="AD44" s="1" t="str">
        <f t="shared" ref="AD44:AD48" si="25">IF(J44="X",$A44&amp;";"&amp;J$41 &amp;";-3",IF(J44="w",$A44&amp;";"&amp;J$41&amp;";-2",""))</f>
        <v/>
      </c>
      <c r="AE44" s="1" t="str">
        <f t="shared" ref="AE44:AE48" si="26">IF(K44="X",$A44&amp;";"&amp;K$41 &amp;";-3",IF(K44="w",$A44&amp;";"&amp;K$41&amp;";-2",""))</f>
        <v/>
      </c>
      <c r="AF44" s="1" t="str">
        <f t="shared" ref="AF44:AF48" si="27">IF(L44="X",$A44&amp;";"&amp;L$41 &amp;";-3",IF(L44="w",$A44&amp;";"&amp;L$41&amp;";-2",""))</f>
        <v/>
      </c>
      <c r="AG44" s="1" t="str">
        <f t="shared" ref="AG44:AG48" si="28">IF(M44="X",$A44&amp;";"&amp;M$41 &amp;";-3",IF(M44="w",$A44&amp;";"&amp;M$41&amp;";-2",""))</f>
        <v/>
      </c>
      <c r="AH44" s="1" t="str">
        <f t="shared" ref="AH44:AH48" si="29">IF(N44="X",$A44&amp;";"&amp;N$41 &amp;";-3",IF(N44="w",$A44&amp;";"&amp;N$41&amp;";-2",""))</f>
        <v/>
      </c>
      <c r="AI44" s="1" t="str">
        <f t="shared" ref="AI44:AI48" si="30">IF(O44="X",$A44&amp;";"&amp;O$41 &amp;";-3",IF(O44="w",$A44&amp;";"&amp;O$41&amp;";-2",""))</f>
        <v/>
      </c>
      <c r="AJ44" s="1" t="str">
        <f t="shared" ref="AJ44:AJ48" si="31">IF(P44="X",$A44&amp;";"&amp;P$41 &amp;";-3",IF(P44="w",$A44&amp;";"&amp;P$41&amp;";-2",""))</f>
        <v/>
      </c>
      <c r="AK44" s="1" t="str">
        <f t="shared" ref="AK44:AK48" si="32">IF(Q44="X",$A44&amp;";"&amp;Q$41 &amp;";-3",IF(Q44="w",$A44&amp;";"&amp;Q$41&amp;";-2",""))</f>
        <v/>
      </c>
      <c r="AL44" s="1" t="str">
        <f t="shared" ref="AL44:AL48" si="33">IF(R44="X",$A44&amp;";"&amp;R$41 &amp;";-3",IF(R44="w",$A44&amp;";"&amp;R$41&amp;";-2",""))</f>
        <v/>
      </c>
    </row>
    <row r="45" spans="1:39" ht="30" customHeight="1" x14ac:dyDescent="0.25">
      <c r="A45" s="34">
        <v>3</v>
      </c>
      <c r="B45" s="52"/>
      <c r="C45" s="16" t="s">
        <v>9</v>
      </c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3"/>
      <c r="T45" s="20"/>
      <c r="U45" s="12" t="str">
        <f t="shared" si="16"/>
        <v/>
      </c>
      <c r="V45" s="9">
        <f t="shared" si="17"/>
        <v>0</v>
      </c>
      <c r="W45" s="9">
        <f t="shared" si="18"/>
        <v>0</v>
      </c>
      <c r="X45" s="1" t="str">
        <f t="shared" si="19"/>
        <v/>
      </c>
      <c r="Y45" s="1" t="str">
        <f t="shared" si="20"/>
        <v/>
      </c>
      <c r="Z45" s="1" t="str">
        <f t="shared" si="21"/>
        <v/>
      </c>
      <c r="AA45" s="1" t="str">
        <f t="shared" si="22"/>
        <v/>
      </c>
      <c r="AB45" s="1" t="str">
        <f t="shared" si="23"/>
        <v/>
      </c>
      <c r="AC45" s="1" t="str">
        <f t="shared" si="24"/>
        <v/>
      </c>
      <c r="AD45" s="1" t="str">
        <f t="shared" si="25"/>
        <v/>
      </c>
      <c r="AE45" s="1" t="str">
        <f t="shared" si="26"/>
        <v/>
      </c>
      <c r="AF45" s="1" t="str">
        <f t="shared" si="27"/>
        <v/>
      </c>
      <c r="AG45" s="1" t="str">
        <f t="shared" si="28"/>
        <v/>
      </c>
      <c r="AH45" s="1" t="str">
        <f t="shared" si="29"/>
        <v/>
      </c>
      <c r="AI45" s="1" t="str">
        <f t="shared" si="30"/>
        <v/>
      </c>
      <c r="AJ45" s="1" t="str">
        <f t="shared" si="31"/>
        <v/>
      </c>
      <c r="AK45" s="1" t="str">
        <f t="shared" si="32"/>
        <v/>
      </c>
      <c r="AL45" s="1" t="str">
        <f t="shared" si="33"/>
        <v/>
      </c>
    </row>
    <row r="46" spans="1:39" ht="30" customHeight="1" x14ac:dyDescent="0.25">
      <c r="A46" s="34">
        <v>4</v>
      </c>
      <c r="B46" s="52"/>
      <c r="C46" s="16" t="s">
        <v>8</v>
      </c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3"/>
      <c r="T46" s="20"/>
      <c r="U46" s="12" t="str">
        <f t="shared" si="16"/>
        <v/>
      </c>
      <c r="V46" s="9">
        <f t="shared" si="17"/>
        <v>0</v>
      </c>
      <c r="W46" s="9">
        <f t="shared" si="18"/>
        <v>0</v>
      </c>
      <c r="X46" s="1" t="str">
        <f t="shared" si="19"/>
        <v/>
      </c>
      <c r="Y46" s="1" t="str">
        <f t="shared" si="20"/>
        <v/>
      </c>
      <c r="Z46" s="1" t="str">
        <f t="shared" si="21"/>
        <v/>
      </c>
      <c r="AA46" s="1" t="str">
        <f t="shared" si="22"/>
        <v/>
      </c>
      <c r="AB46" s="1" t="str">
        <f t="shared" si="23"/>
        <v/>
      </c>
      <c r="AC46" s="1" t="str">
        <f t="shared" si="24"/>
        <v/>
      </c>
      <c r="AD46" s="1" t="str">
        <f t="shared" si="25"/>
        <v/>
      </c>
      <c r="AE46" s="1" t="str">
        <f t="shared" si="26"/>
        <v/>
      </c>
      <c r="AF46" s="1" t="str">
        <f t="shared" si="27"/>
        <v/>
      </c>
      <c r="AG46" s="1" t="str">
        <f t="shared" si="28"/>
        <v/>
      </c>
      <c r="AH46" s="1" t="str">
        <f t="shared" si="29"/>
        <v/>
      </c>
      <c r="AI46" s="1" t="str">
        <f t="shared" si="30"/>
        <v/>
      </c>
      <c r="AJ46" s="1" t="str">
        <f t="shared" si="31"/>
        <v/>
      </c>
      <c r="AK46" s="1" t="str">
        <f t="shared" si="32"/>
        <v/>
      </c>
      <c r="AL46" s="1" t="str">
        <f t="shared" si="33"/>
        <v/>
      </c>
    </row>
    <row r="47" spans="1:39" ht="30" customHeight="1" x14ac:dyDescent="0.25">
      <c r="A47" s="34">
        <v>5</v>
      </c>
      <c r="B47" s="52"/>
      <c r="C47" s="16" t="s">
        <v>10</v>
      </c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3"/>
      <c r="T47" s="20"/>
      <c r="U47" s="12" t="str">
        <f t="shared" si="16"/>
        <v/>
      </c>
      <c r="V47" s="9">
        <f t="shared" si="17"/>
        <v>0</v>
      </c>
      <c r="W47" s="9">
        <f t="shared" si="18"/>
        <v>0</v>
      </c>
      <c r="X47" s="1" t="str">
        <f t="shared" si="19"/>
        <v/>
      </c>
      <c r="Y47" s="1" t="str">
        <f t="shared" si="20"/>
        <v/>
      </c>
      <c r="Z47" s="1" t="str">
        <f t="shared" si="21"/>
        <v/>
      </c>
      <c r="AA47" s="1" t="str">
        <f t="shared" si="22"/>
        <v/>
      </c>
      <c r="AB47" s="1" t="str">
        <f t="shared" si="23"/>
        <v/>
      </c>
      <c r="AC47" s="1" t="str">
        <f t="shared" si="24"/>
        <v/>
      </c>
      <c r="AD47" s="1" t="str">
        <f t="shared" si="25"/>
        <v/>
      </c>
      <c r="AE47" s="1" t="str">
        <f t="shared" si="26"/>
        <v/>
      </c>
      <c r="AF47" s="1" t="str">
        <f t="shared" si="27"/>
        <v/>
      </c>
      <c r="AG47" s="1" t="str">
        <f t="shared" si="28"/>
        <v/>
      </c>
      <c r="AH47" s="1" t="str">
        <f t="shared" si="29"/>
        <v/>
      </c>
      <c r="AI47" s="1" t="str">
        <f t="shared" si="30"/>
        <v/>
      </c>
      <c r="AJ47" s="1" t="str">
        <f t="shared" si="31"/>
        <v/>
      </c>
      <c r="AK47" s="1" t="str">
        <f t="shared" si="32"/>
        <v/>
      </c>
      <c r="AL47" s="1" t="str">
        <f t="shared" si="33"/>
        <v/>
      </c>
    </row>
    <row r="48" spans="1:39" ht="30" customHeight="1" x14ac:dyDescent="0.25">
      <c r="A48" s="34">
        <v>6</v>
      </c>
      <c r="B48" s="52"/>
      <c r="C48" s="16" t="s">
        <v>11</v>
      </c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3"/>
      <c r="T48" s="20"/>
      <c r="U48" s="12" t="str">
        <f t="shared" si="16"/>
        <v/>
      </c>
      <c r="V48" s="9">
        <f t="shared" si="17"/>
        <v>0</v>
      </c>
      <c r="W48" s="9">
        <f t="shared" si="18"/>
        <v>0</v>
      </c>
      <c r="X48" s="1" t="str">
        <f t="shared" si="19"/>
        <v/>
      </c>
      <c r="Y48" s="1" t="str">
        <f t="shared" si="20"/>
        <v/>
      </c>
      <c r="Z48" s="1" t="str">
        <f t="shared" si="21"/>
        <v/>
      </c>
      <c r="AA48" s="1" t="str">
        <f t="shared" si="22"/>
        <v/>
      </c>
      <c r="AB48" s="1" t="str">
        <f t="shared" si="23"/>
        <v/>
      </c>
      <c r="AC48" s="1" t="str">
        <f t="shared" si="24"/>
        <v/>
      </c>
      <c r="AD48" s="1" t="str">
        <f t="shared" si="25"/>
        <v/>
      </c>
      <c r="AE48" s="1" t="str">
        <f t="shared" si="26"/>
        <v/>
      </c>
      <c r="AF48" s="1" t="str">
        <f t="shared" si="27"/>
        <v/>
      </c>
      <c r="AG48" s="1" t="str">
        <f t="shared" si="28"/>
        <v/>
      </c>
      <c r="AH48" s="1" t="str">
        <f t="shared" si="29"/>
        <v/>
      </c>
      <c r="AI48" s="1" t="str">
        <f t="shared" si="30"/>
        <v/>
      </c>
      <c r="AJ48" s="1" t="str">
        <f t="shared" si="31"/>
        <v/>
      </c>
      <c r="AK48" s="1" t="str">
        <f t="shared" si="32"/>
        <v/>
      </c>
      <c r="AL48" s="1" t="str">
        <f t="shared" si="33"/>
        <v/>
      </c>
    </row>
    <row r="49" spans="2:22" x14ac:dyDescent="0.25">
      <c r="B49" s="52"/>
      <c r="T49" s="20"/>
      <c r="U49" s="12" t="str">
        <f>IF(AND(SUM(V39:V48)=0,SUM(W43:W48)=0),"Keine Einschränkungen","")</f>
        <v>Keine Einschränkungen</v>
      </c>
      <c r="V49" s="9"/>
    </row>
    <row r="50" spans="2:22" ht="21" x14ac:dyDescent="0.35">
      <c r="B50" s="52"/>
      <c r="C50" s="18" t="s">
        <v>120</v>
      </c>
      <c r="T50" s="20"/>
    </row>
    <row r="51" spans="2:22" x14ac:dyDescent="0.25">
      <c r="B51" s="52"/>
      <c r="C51" s="22" t="s">
        <v>58</v>
      </c>
      <c r="T51" s="20"/>
    </row>
    <row r="52" spans="2:22" x14ac:dyDescent="0.25">
      <c r="B52" s="52"/>
      <c r="C52" s="23" t="s">
        <v>121</v>
      </c>
      <c r="T52" s="20"/>
    </row>
    <row r="53" spans="2:22" x14ac:dyDescent="0.25">
      <c r="B53" s="52"/>
      <c r="C53" s="23" t="s">
        <v>122</v>
      </c>
      <c r="T53" s="20"/>
    </row>
    <row r="54" spans="2:22" x14ac:dyDescent="0.25">
      <c r="B54" s="52"/>
      <c r="C54" s="23"/>
      <c r="T54" s="20"/>
    </row>
    <row r="55" spans="2:22" ht="15" customHeight="1" x14ac:dyDescent="0.25">
      <c r="B55" s="52"/>
      <c r="C55" s="54" t="s">
        <v>59</v>
      </c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T55" s="20"/>
    </row>
    <row r="56" spans="2:22" x14ac:dyDescent="0.25">
      <c r="B56" s="52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T56" s="20"/>
    </row>
    <row r="57" spans="2:22" x14ac:dyDescent="0.25">
      <c r="B57" s="52"/>
      <c r="T57" s="20"/>
    </row>
    <row r="58" spans="2:22" x14ac:dyDescent="0.25">
      <c r="B58" s="52"/>
      <c r="C58" s="1" t="s">
        <v>12</v>
      </c>
      <c r="F58" s="1" t="s">
        <v>13</v>
      </c>
      <c r="M58" s="1" t="s">
        <v>32</v>
      </c>
      <c r="T58" s="20"/>
    </row>
    <row r="59" spans="2:22" x14ac:dyDescent="0.25">
      <c r="B59" s="52"/>
      <c r="C59" s="48" t="s">
        <v>52</v>
      </c>
      <c r="D59" s="48"/>
      <c r="E59" s="34">
        <f t="shared" ref="E59:E68" si="34">IF(C59&lt;&gt;"",1,0)</f>
        <v>1</v>
      </c>
      <c r="F59" s="48" t="s">
        <v>33</v>
      </c>
      <c r="G59" s="48"/>
      <c r="H59" s="48"/>
      <c r="I59" s="48"/>
      <c r="J59" s="48"/>
      <c r="K59" s="48"/>
      <c r="L59" s="34">
        <f t="shared" ref="L59:L68" si="35">IF(M59&lt;&gt;"",1,0)</f>
        <v>1</v>
      </c>
      <c r="M59" s="48" t="s">
        <v>49</v>
      </c>
      <c r="N59" s="48"/>
      <c r="O59" s="48"/>
      <c r="P59" s="48"/>
      <c r="Q59" s="48"/>
      <c r="R59" s="48"/>
      <c r="S59" s="48"/>
      <c r="T59" s="20"/>
      <c r="U59" s="12" t="str">
        <f>IF(V59=1,"Daten fehlen","")</f>
        <v/>
      </c>
      <c r="V59" s="1">
        <f t="shared" ref="V59:V68" si="36">E59+L59</f>
        <v>2</v>
      </c>
    </row>
    <row r="60" spans="2:22" x14ac:dyDescent="0.25">
      <c r="B60" s="52"/>
      <c r="C60" s="48"/>
      <c r="D60" s="48"/>
      <c r="E60" s="34">
        <f t="shared" si="34"/>
        <v>0</v>
      </c>
      <c r="F60" s="48"/>
      <c r="G60" s="48"/>
      <c r="H60" s="48"/>
      <c r="I60" s="48"/>
      <c r="J60" s="48"/>
      <c r="K60" s="48"/>
      <c r="L60" s="34">
        <f t="shared" si="35"/>
        <v>0</v>
      </c>
      <c r="M60" s="48"/>
      <c r="N60" s="48"/>
      <c r="O60" s="48"/>
      <c r="P60" s="48"/>
      <c r="Q60" s="48"/>
      <c r="R60" s="48"/>
      <c r="S60" s="48"/>
      <c r="T60" s="20"/>
      <c r="U60" s="12" t="str">
        <f t="shared" ref="U60:U68" si="37">IF(V60=1,"Daten fehlen","")</f>
        <v/>
      </c>
      <c r="V60" s="1">
        <f t="shared" si="36"/>
        <v>0</v>
      </c>
    </row>
    <row r="61" spans="2:22" x14ac:dyDescent="0.25">
      <c r="B61" s="52"/>
      <c r="C61" s="48"/>
      <c r="D61" s="48"/>
      <c r="E61" s="34">
        <f t="shared" si="34"/>
        <v>0</v>
      </c>
      <c r="F61" s="48"/>
      <c r="G61" s="48"/>
      <c r="H61" s="48"/>
      <c r="I61" s="48"/>
      <c r="J61" s="48"/>
      <c r="K61" s="48"/>
      <c r="L61" s="34">
        <f t="shared" si="35"/>
        <v>0</v>
      </c>
      <c r="M61" s="48"/>
      <c r="N61" s="48"/>
      <c r="O61" s="48"/>
      <c r="P61" s="48"/>
      <c r="Q61" s="48"/>
      <c r="R61" s="48"/>
      <c r="S61" s="48"/>
      <c r="T61" s="20"/>
      <c r="U61" s="12" t="str">
        <f t="shared" si="37"/>
        <v/>
      </c>
      <c r="V61" s="1">
        <f t="shared" si="36"/>
        <v>0</v>
      </c>
    </row>
    <row r="62" spans="2:22" x14ac:dyDescent="0.25">
      <c r="B62" s="52"/>
      <c r="C62" s="48"/>
      <c r="D62" s="48"/>
      <c r="E62" s="34">
        <f t="shared" si="34"/>
        <v>0</v>
      </c>
      <c r="F62" s="48"/>
      <c r="G62" s="48"/>
      <c r="H62" s="48"/>
      <c r="I62" s="48"/>
      <c r="J62" s="48"/>
      <c r="K62" s="48"/>
      <c r="L62" s="34">
        <f t="shared" si="35"/>
        <v>0</v>
      </c>
      <c r="M62" s="48"/>
      <c r="N62" s="48"/>
      <c r="O62" s="48"/>
      <c r="P62" s="48"/>
      <c r="Q62" s="48"/>
      <c r="R62" s="48"/>
      <c r="S62" s="48"/>
      <c r="T62" s="20"/>
      <c r="U62" s="12" t="str">
        <f t="shared" si="37"/>
        <v/>
      </c>
      <c r="V62" s="1">
        <f t="shared" si="36"/>
        <v>0</v>
      </c>
    </row>
    <row r="63" spans="2:22" x14ac:dyDescent="0.25">
      <c r="B63" s="52"/>
      <c r="C63" s="48"/>
      <c r="D63" s="48"/>
      <c r="E63" s="34">
        <f t="shared" si="34"/>
        <v>0</v>
      </c>
      <c r="F63" s="48"/>
      <c r="G63" s="48"/>
      <c r="H63" s="48"/>
      <c r="I63" s="48"/>
      <c r="J63" s="48"/>
      <c r="K63" s="48"/>
      <c r="L63" s="34">
        <f t="shared" si="35"/>
        <v>0</v>
      </c>
      <c r="M63" s="48"/>
      <c r="N63" s="48"/>
      <c r="O63" s="48"/>
      <c r="P63" s="48"/>
      <c r="Q63" s="48"/>
      <c r="R63" s="48"/>
      <c r="S63" s="48"/>
      <c r="T63" s="20"/>
      <c r="U63" s="12" t="str">
        <f t="shared" si="37"/>
        <v/>
      </c>
      <c r="V63" s="1">
        <f t="shared" si="36"/>
        <v>0</v>
      </c>
    </row>
    <row r="64" spans="2:22" x14ac:dyDescent="0.25">
      <c r="B64" s="52"/>
      <c r="C64" s="48"/>
      <c r="D64" s="48"/>
      <c r="E64" s="34">
        <f t="shared" si="34"/>
        <v>0</v>
      </c>
      <c r="F64" s="48"/>
      <c r="G64" s="48"/>
      <c r="H64" s="48"/>
      <c r="I64" s="48"/>
      <c r="J64" s="48"/>
      <c r="K64" s="48"/>
      <c r="L64" s="34">
        <f t="shared" si="35"/>
        <v>0</v>
      </c>
      <c r="M64" s="48"/>
      <c r="N64" s="48"/>
      <c r="O64" s="48"/>
      <c r="P64" s="48"/>
      <c r="Q64" s="48"/>
      <c r="R64" s="48"/>
      <c r="S64" s="48"/>
      <c r="T64" s="20"/>
      <c r="U64" s="12" t="str">
        <f t="shared" si="37"/>
        <v/>
      </c>
      <c r="V64" s="1">
        <f t="shared" si="36"/>
        <v>0</v>
      </c>
    </row>
    <row r="65" spans="2:22" x14ac:dyDescent="0.25">
      <c r="B65" s="52"/>
      <c r="C65" s="48"/>
      <c r="D65" s="48"/>
      <c r="E65" s="34">
        <f t="shared" si="34"/>
        <v>0</v>
      </c>
      <c r="F65" s="48"/>
      <c r="G65" s="48"/>
      <c r="H65" s="48"/>
      <c r="I65" s="48"/>
      <c r="J65" s="48"/>
      <c r="K65" s="48"/>
      <c r="L65" s="34">
        <f t="shared" si="35"/>
        <v>0</v>
      </c>
      <c r="M65" s="48"/>
      <c r="N65" s="48"/>
      <c r="O65" s="48"/>
      <c r="P65" s="48"/>
      <c r="Q65" s="48"/>
      <c r="R65" s="48"/>
      <c r="S65" s="48"/>
      <c r="T65" s="20"/>
      <c r="U65" s="12" t="str">
        <f t="shared" si="37"/>
        <v/>
      </c>
      <c r="V65" s="1">
        <f t="shared" si="36"/>
        <v>0</v>
      </c>
    </row>
    <row r="66" spans="2:22" x14ac:dyDescent="0.25">
      <c r="B66" s="52"/>
      <c r="C66" s="48"/>
      <c r="D66" s="48"/>
      <c r="E66" s="34">
        <f t="shared" si="34"/>
        <v>0</v>
      </c>
      <c r="F66" s="48"/>
      <c r="G66" s="48"/>
      <c r="H66" s="48"/>
      <c r="I66" s="48"/>
      <c r="J66" s="48"/>
      <c r="K66" s="48"/>
      <c r="L66" s="34">
        <f t="shared" si="35"/>
        <v>0</v>
      </c>
      <c r="M66" s="48"/>
      <c r="N66" s="48"/>
      <c r="O66" s="48"/>
      <c r="P66" s="48"/>
      <c r="Q66" s="48"/>
      <c r="R66" s="48"/>
      <c r="S66" s="48"/>
      <c r="T66" s="20"/>
      <c r="U66" s="12" t="str">
        <f t="shared" si="37"/>
        <v/>
      </c>
      <c r="V66" s="1">
        <f t="shared" si="36"/>
        <v>0</v>
      </c>
    </row>
    <row r="67" spans="2:22" x14ac:dyDescent="0.25">
      <c r="B67" s="52"/>
      <c r="C67" s="48"/>
      <c r="D67" s="48"/>
      <c r="E67" s="34">
        <f t="shared" si="34"/>
        <v>0</v>
      </c>
      <c r="F67" s="48"/>
      <c r="G67" s="48"/>
      <c r="H67" s="48"/>
      <c r="I67" s="48"/>
      <c r="J67" s="48"/>
      <c r="K67" s="48"/>
      <c r="L67" s="34">
        <f t="shared" si="35"/>
        <v>0</v>
      </c>
      <c r="M67" s="48"/>
      <c r="N67" s="48"/>
      <c r="O67" s="48"/>
      <c r="P67" s="48"/>
      <c r="Q67" s="48"/>
      <c r="R67" s="48"/>
      <c r="S67" s="48"/>
      <c r="T67" s="20"/>
      <c r="U67" s="12" t="str">
        <f t="shared" si="37"/>
        <v/>
      </c>
      <c r="V67" s="1">
        <f t="shared" si="36"/>
        <v>0</v>
      </c>
    </row>
    <row r="68" spans="2:22" x14ac:dyDescent="0.25">
      <c r="B68" s="52"/>
      <c r="C68" s="48"/>
      <c r="D68" s="48"/>
      <c r="E68" s="34">
        <f t="shared" si="34"/>
        <v>0</v>
      </c>
      <c r="F68" s="48"/>
      <c r="G68" s="48"/>
      <c r="H68" s="48"/>
      <c r="I68" s="48"/>
      <c r="J68" s="48"/>
      <c r="K68" s="48"/>
      <c r="L68" s="34">
        <f t="shared" si="35"/>
        <v>1</v>
      </c>
      <c r="M68" s="48" t="s">
        <v>124</v>
      </c>
      <c r="N68" s="48"/>
      <c r="O68" s="48"/>
      <c r="P68" s="48"/>
      <c r="Q68" s="48"/>
      <c r="R68" s="48"/>
      <c r="S68" s="48"/>
      <c r="T68" s="20"/>
      <c r="U68" s="12" t="str">
        <f t="shared" si="37"/>
        <v>Daten fehlen</v>
      </c>
      <c r="V68" s="1">
        <f t="shared" si="36"/>
        <v>1</v>
      </c>
    </row>
    <row r="69" spans="2:22" x14ac:dyDescent="0.25">
      <c r="U69" s="1"/>
    </row>
    <row r="70" spans="2:22" x14ac:dyDescent="0.25">
      <c r="U70" s="1"/>
    </row>
    <row r="71" spans="2:22" ht="21" x14ac:dyDescent="0.25">
      <c r="B71" s="53" t="s">
        <v>57</v>
      </c>
      <c r="C71" s="60" t="s">
        <v>55</v>
      </c>
      <c r="D71" s="60"/>
      <c r="E71" s="60"/>
      <c r="F71" s="60"/>
      <c r="G71" s="60"/>
      <c r="H71" s="60"/>
      <c r="T71" s="21"/>
      <c r="U71" s="1"/>
    </row>
    <row r="72" spans="2:22" x14ac:dyDescent="0.25">
      <c r="B72" s="53"/>
      <c r="D72" s="2"/>
      <c r="E72" s="2"/>
      <c r="F72" s="2"/>
      <c r="G72" s="2"/>
      <c r="H72" s="2"/>
      <c r="I72" s="2"/>
      <c r="J72" s="2"/>
      <c r="K72" s="34"/>
      <c r="L72" s="34"/>
      <c r="M72" s="34"/>
      <c r="N72" s="34" t="s">
        <v>18</v>
      </c>
      <c r="O72" s="34"/>
      <c r="T72" s="21"/>
    </row>
    <row r="73" spans="2:22" x14ac:dyDescent="0.25">
      <c r="B73" s="53"/>
      <c r="K73" s="34"/>
      <c r="L73" s="34"/>
      <c r="M73" s="34" t="s">
        <v>3</v>
      </c>
      <c r="N73" s="34" t="s">
        <v>22</v>
      </c>
      <c r="O73" s="34">
        <v>11</v>
      </c>
      <c r="T73" s="21"/>
    </row>
    <row r="74" spans="2:22" x14ac:dyDescent="0.25">
      <c r="B74" s="53"/>
      <c r="D74" s="2"/>
      <c r="E74" s="2"/>
      <c r="F74" s="2"/>
      <c r="G74" s="2"/>
      <c r="H74" s="2"/>
      <c r="I74" s="2"/>
      <c r="J74" s="2"/>
      <c r="K74" s="34"/>
      <c r="L74" s="34"/>
      <c r="M74" s="34" t="s">
        <v>0</v>
      </c>
      <c r="N74" s="34" t="s">
        <v>23</v>
      </c>
      <c r="O74" s="34">
        <v>12</v>
      </c>
      <c r="T74" s="21"/>
    </row>
    <row r="75" spans="2:22" x14ac:dyDescent="0.25">
      <c r="B75" s="53"/>
      <c r="C75" s="3" t="s">
        <v>123</v>
      </c>
      <c r="D75" s="4"/>
      <c r="E75" s="4"/>
      <c r="F75" s="4"/>
      <c r="G75" s="4"/>
      <c r="H75" s="56" t="s">
        <v>18</v>
      </c>
      <c r="I75" s="56"/>
      <c r="J75" s="56"/>
      <c r="K75" s="34">
        <f>IF(H75="Auswahl",0,IF(H75="JA",1,2))</f>
        <v>0</v>
      </c>
      <c r="L75" s="34"/>
      <c r="M75" s="34" t="s">
        <v>2</v>
      </c>
      <c r="N75" s="34" t="s">
        <v>24</v>
      </c>
      <c r="O75" s="34">
        <v>21</v>
      </c>
      <c r="T75" s="21"/>
      <c r="U75" s="12" t="str">
        <f>IF(H75="Auswahl","Bitte wählen","")</f>
        <v>Bitte wählen</v>
      </c>
    </row>
    <row r="76" spans="2:22" x14ac:dyDescent="0.25">
      <c r="B76" s="53"/>
      <c r="C76" s="5"/>
      <c r="D76" s="5"/>
      <c r="E76" s="5"/>
      <c r="F76" s="5"/>
      <c r="G76" s="5"/>
      <c r="H76" s="5"/>
      <c r="I76" s="5"/>
      <c r="J76" s="5"/>
      <c r="K76" s="34"/>
      <c r="L76" s="34"/>
      <c r="M76" s="34" t="s">
        <v>0</v>
      </c>
      <c r="N76" s="34" t="s">
        <v>25</v>
      </c>
      <c r="O76" s="34">
        <v>22</v>
      </c>
      <c r="T76" s="21"/>
    </row>
    <row r="77" spans="2:22" x14ac:dyDescent="0.25">
      <c r="B77" s="53"/>
      <c r="C77" s="5" t="s">
        <v>21</v>
      </c>
      <c r="D77" s="5"/>
      <c r="E77" s="5"/>
      <c r="F77" s="5"/>
      <c r="G77" s="5"/>
      <c r="H77" s="55" t="s">
        <v>18</v>
      </c>
      <c r="I77" s="55"/>
      <c r="J77" s="55"/>
      <c r="K77" s="34">
        <f>IF(AND(K75=1,H77&lt;&gt;"Auswahl"),1,0)</f>
        <v>0</v>
      </c>
      <c r="L77" s="34" t="str">
        <f>IF(K77&lt;&gt;0,VLOOKUP(H77,M73:O82,3,FALSE),"")</f>
        <v/>
      </c>
      <c r="M77" s="34" t="s">
        <v>9</v>
      </c>
      <c r="N77" s="34" t="s">
        <v>26</v>
      </c>
      <c r="O77" s="34">
        <v>31</v>
      </c>
      <c r="T77" s="21"/>
      <c r="U77" s="12" t="str">
        <f>IF(AND(H75="JA",H77="Auswahl"),"Bitte wählen","")</f>
        <v/>
      </c>
    </row>
    <row r="78" spans="2:22" x14ac:dyDescent="0.25">
      <c r="B78" s="53"/>
      <c r="C78" s="5"/>
      <c r="D78" s="5"/>
      <c r="E78" s="5"/>
      <c r="F78" s="5"/>
      <c r="G78" s="5"/>
      <c r="H78" s="5"/>
      <c r="I78" s="5"/>
      <c r="J78" s="5"/>
      <c r="K78" s="34"/>
      <c r="L78" s="34"/>
      <c r="M78" s="34" t="s">
        <v>0</v>
      </c>
      <c r="N78" s="34" t="s">
        <v>27</v>
      </c>
      <c r="O78" s="34">
        <v>32</v>
      </c>
      <c r="T78" s="21"/>
    </row>
    <row r="79" spans="2:22" x14ac:dyDescent="0.25">
      <c r="B79" s="53"/>
      <c r="C79" s="5" t="s">
        <v>17</v>
      </c>
      <c r="D79" s="5"/>
      <c r="E79" s="5"/>
      <c r="F79" s="5"/>
      <c r="G79" s="5"/>
      <c r="H79" s="55" t="s">
        <v>18</v>
      </c>
      <c r="I79" s="55"/>
      <c r="J79" s="55"/>
      <c r="K79" s="34">
        <f>IF(AND(K75=2,H79&lt;&gt;"Auswahl"),VLOOKUP(H79,N73:O82,2,FALSE),0)</f>
        <v>0</v>
      </c>
      <c r="L79" s="34"/>
      <c r="M79" s="34" t="s">
        <v>8</v>
      </c>
      <c r="N79" s="34" t="s">
        <v>28</v>
      </c>
      <c r="O79" s="34">
        <v>41</v>
      </c>
      <c r="T79" s="21"/>
      <c r="U79" s="12" t="str">
        <f>IF(AND(H75="NEIN",H79="Auswahl"),"Bitte wählen","")</f>
        <v/>
      </c>
    </row>
    <row r="80" spans="2:22" x14ac:dyDescent="0.25">
      <c r="B80" s="53"/>
      <c r="K80" s="34"/>
      <c r="L80" s="34"/>
      <c r="M80" s="34" t="s">
        <v>0</v>
      </c>
      <c r="N80" s="34" t="s">
        <v>29</v>
      </c>
      <c r="O80" s="34">
        <v>42</v>
      </c>
      <c r="T80" s="21"/>
      <c r="U80" s="12" t="str">
        <f>IF(H81="Auswahl","Bitte wählen","")</f>
        <v/>
      </c>
    </row>
    <row r="81" spans="1:39" hidden="1" x14ac:dyDescent="0.25">
      <c r="B81" s="53"/>
      <c r="M81" s="1" t="s">
        <v>10</v>
      </c>
      <c r="N81" s="1" t="s">
        <v>30</v>
      </c>
      <c r="O81" s="1">
        <v>51</v>
      </c>
      <c r="T81" s="21"/>
    </row>
    <row r="82" spans="1:39" hidden="1" x14ac:dyDescent="0.25">
      <c r="B82" s="53"/>
      <c r="M82" s="1" t="s">
        <v>0</v>
      </c>
      <c r="N82" s="1" t="s">
        <v>31</v>
      </c>
      <c r="O82" s="1">
        <v>52</v>
      </c>
      <c r="T82" s="21"/>
    </row>
    <row r="83" spans="1:39" hidden="1" x14ac:dyDescent="0.25">
      <c r="B83" s="53"/>
      <c r="C83" s="8"/>
      <c r="T83" s="21"/>
    </row>
    <row r="84" spans="1:39" hidden="1" x14ac:dyDescent="0.25">
      <c r="B84" s="53"/>
      <c r="C84" s="8">
        <v>1</v>
      </c>
      <c r="D84" s="1" t="str">
        <f>IF($L77=$O73,"X",IF($K79=$O73,"X",""))</f>
        <v/>
      </c>
      <c r="E84" s="1" t="str">
        <f t="shared" ref="E84:I84" si="38">IF($L77=$O73,"X",IF($K79=$O73,"X",""))</f>
        <v/>
      </c>
      <c r="F84" s="1" t="str">
        <f t="shared" si="38"/>
        <v/>
      </c>
      <c r="G84" s="1" t="str">
        <f t="shared" si="38"/>
        <v/>
      </c>
      <c r="H84" s="1" t="str">
        <f t="shared" si="38"/>
        <v/>
      </c>
      <c r="I84" s="1" t="str">
        <f t="shared" si="38"/>
        <v/>
      </c>
      <c r="J84" s="1" t="str">
        <f>IF($L77=$O73,"X",IF($K79=$O74,"X",""))</f>
        <v/>
      </c>
      <c r="K84" s="1" t="str">
        <f t="shared" ref="K84:R84" si="39">IF($L77=$O73,"X",IF($K79=$O74,"X",""))</f>
        <v/>
      </c>
      <c r="L84" s="1" t="str">
        <f t="shared" si="39"/>
        <v/>
      </c>
      <c r="M84" s="1" t="str">
        <f t="shared" si="39"/>
        <v/>
      </c>
      <c r="N84" s="1" t="str">
        <f t="shared" si="39"/>
        <v/>
      </c>
      <c r="O84" s="1" t="str">
        <f t="shared" si="39"/>
        <v/>
      </c>
      <c r="P84" s="1" t="str">
        <f t="shared" si="39"/>
        <v/>
      </c>
      <c r="Q84" s="1" t="str">
        <f t="shared" si="39"/>
        <v/>
      </c>
      <c r="R84" s="1" t="str">
        <f t="shared" si="39"/>
        <v/>
      </c>
      <c r="T84" s="21"/>
      <c r="X84" s="1" t="str">
        <f t="shared" ref="X84:X89" si="40">IF(D84="X",$A93&amp;";"&amp;D$41 &amp;";-3",IF(D84="w",$A93&amp;";"&amp;D$41&amp;";-2",""))</f>
        <v/>
      </c>
      <c r="Y84" s="1" t="str">
        <f t="shared" ref="Y84:AL89" si="41">IF(E84="X",$A93&amp;";"&amp;E$41 &amp;";-3",IF(E84="w",$A93&amp;";"&amp;E$41&amp;";-2",""))</f>
        <v/>
      </c>
      <c r="Z84" s="1" t="str">
        <f t="shared" si="41"/>
        <v/>
      </c>
      <c r="AA84" s="1" t="str">
        <f t="shared" si="41"/>
        <v/>
      </c>
      <c r="AB84" s="1" t="str">
        <f t="shared" si="41"/>
        <v/>
      </c>
      <c r="AC84" s="1" t="str">
        <f t="shared" si="41"/>
        <v/>
      </c>
      <c r="AD84" s="1" t="str">
        <f t="shared" si="41"/>
        <v/>
      </c>
      <c r="AE84" s="1" t="str">
        <f t="shared" si="41"/>
        <v/>
      </c>
      <c r="AF84" s="1" t="str">
        <f t="shared" si="41"/>
        <v/>
      </c>
      <c r="AG84" s="1" t="str">
        <f t="shared" si="41"/>
        <v/>
      </c>
      <c r="AH84" s="1" t="str">
        <f t="shared" si="41"/>
        <v/>
      </c>
      <c r="AI84" s="1" t="str">
        <f t="shared" si="41"/>
        <v/>
      </c>
      <c r="AJ84" s="1" t="str">
        <f t="shared" si="41"/>
        <v/>
      </c>
      <c r="AK84" s="1" t="str">
        <f t="shared" si="41"/>
        <v/>
      </c>
      <c r="AL84" s="1" t="str">
        <f t="shared" si="41"/>
        <v/>
      </c>
    </row>
    <row r="85" spans="1:39" hidden="1" x14ac:dyDescent="0.25">
      <c r="B85" s="53"/>
      <c r="C85" s="8">
        <v>2</v>
      </c>
      <c r="D85" s="1" t="str">
        <f>IF($L77=$O75,"X",IF($K79=$O75,"X",""))</f>
        <v/>
      </c>
      <c r="E85" s="1" t="str">
        <f t="shared" ref="E85:I85" si="42">IF($L77=$O75,"X",IF($K79=$O75,"X",""))</f>
        <v/>
      </c>
      <c r="F85" s="1" t="str">
        <f t="shared" si="42"/>
        <v/>
      </c>
      <c r="G85" s="1" t="str">
        <f t="shared" si="42"/>
        <v/>
      </c>
      <c r="H85" s="1" t="str">
        <f t="shared" si="42"/>
        <v/>
      </c>
      <c r="I85" s="1" t="str">
        <f t="shared" si="42"/>
        <v/>
      </c>
      <c r="J85" s="1" t="str">
        <f>IF($L77=$O75,"X",IF($K79=$O76,"X",""))</f>
        <v/>
      </c>
      <c r="K85" s="1" t="str">
        <f t="shared" ref="K85:R85" si="43">IF($L77=$O75,"X",IF($K79=$O76,"X",""))</f>
        <v/>
      </c>
      <c r="L85" s="1" t="str">
        <f t="shared" si="43"/>
        <v/>
      </c>
      <c r="M85" s="1" t="str">
        <f t="shared" si="43"/>
        <v/>
      </c>
      <c r="N85" s="1" t="str">
        <f t="shared" si="43"/>
        <v/>
      </c>
      <c r="O85" s="1" t="str">
        <f t="shared" si="43"/>
        <v/>
      </c>
      <c r="P85" s="1" t="str">
        <f t="shared" si="43"/>
        <v/>
      </c>
      <c r="Q85" s="1" t="str">
        <f t="shared" si="43"/>
        <v/>
      </c>
      <c r="R85" s="1" t="str">
        <f t="shared" si="43"/>
        <v/>
      </c>
      <c r="T85" s="21"/>
      <c r="X85" s="1" t="str">
        <f t="shared" si="40"/>
        <v/>
      </c>
      <c r="Y85" s="1" t="str">
        <f t="shared" si="41"/>
        <v/>
      </c>
      <c r="Z85" s="1" t="str">
        <f t="shared" si="41"/>
        <v/>
      </c>
      <c r="AA85" s="1" t="str">
        <f t="shared" si="41"/>
        <v/>
      </c>
      <c r="AB85" s="1" t="str">
        <f t="shared" si="41"/>
        <v/>
      </c>
      <c r="AC85" s="1" t="str">
        <f t="shared" si="41"/>
        <v/>
      </c>
      <c r="AD85" s="1" t="str">
        <f t="shared" si="41"/>
        <v/>
      </c>
      <c r="AE85" s="1" t="str">
        <f t="shared" si="41"/>
        <v/>
      </c>
      <c r="AF85" s="1" t="str">
        <f t="shared" si="41"/>
        <v/>
      </c>
      <c r="AG85" s="1" t="str">
        <f t="shared" si="41"/>
        <v/>
      </c>
      <c r="AH85" s="1" t="str">
        <f t="shared" si="41"/>
        <v/>
      </c>
      <c r="AI85" s="1" t="str">
        <f t="shared" si="41"/>
        <v/>
      </c>
      <c r="AJ85" s="1" t="str">
        <f t="shared" si="41"/>
        <v/>
      </c>
      <c r="AK85" s="1" t="str">
        <f t="shared" si="41"/>
        <v/>
      </c>
      <c r="AL85" s="1" t="str">
        <f t="shared" si="41"/>
        <v/>
      </c>
    </row>
    <row r="86" spans="1:39" hidden="1" x14ac:dyDescent="0.25">
      <c r="B86" s="53"/>
      <c r="C86" s="8">
        <v>3</v>
      </c>
      <c r="D86" s="1" t="str">
        <f>IF($L77=$O77,"X",IF($K79=$O77,"X",""))</f>
        <v/>
      </c>
      <c r="E86" s="1" t="str">
        <f t="shared" ref="E86:I86" si="44">IF($L77=$O77,"X",IF($K79=$O77,"X",""))</f>
        <v/>
      </c>
      <c r="F86" s="1" t="str">
        <f t="shared" si="44"/>
        <v/>
      </c>
      <c r="G86" s="1" t="str">
        <f t="shared" si="44"/>
        <v/>
      </c>
      <c r="H86" s="1" t="str">
        <f t="shared" si="44"/>
        <v/>
      </c>
      <c r="I86" s="1" t="str">
        <f t="shared" si="44"/>
        <v/>
      </c>
      <c r="J86" s="1" t="str">
        <f>IF($L77=$O77,"X",IF($K79=$O78,"X",""))</f>
        <v/>
      </c>
      <c r="K86" s="1" t="str">
        <f t="shared" ref="K86:R86" si="45">IF($L77=$O77,"X",IF($K79=$O78,"X",""))</f>
        <v/>
      </c>
      <c r="L86" s="1" t="str">
        <f t="shared" si="45"/>
        <v/>
      </c>
      <c r="M86" s="1" t="str">
        <f t="shared" si="45"/>
        <v/>
      </c>
      <c r="N86" s="1" t="str">
        <f t="shared" si="45"/>
        <v/>
      </c>
      <c r="O86" s="1" t="str">
        <f t="shared" si="45"/>
        <v/>
      </c>
      <c r="P86" s="1" t="str">
        <f t="shared" si="45"/>
        <v/>
      </c>
      <c r="Q86" s="1" t="str">
        <f t="shared" si="45"/>
        <v/>
      </c>
      <c r="R86" s="1" t="str">
        <f t="shared" si="45"/>
        <v/>
      </c>
      <c r="T86" s="21"/>
      <c r="X86" s="1" t="str">
        <f t="shared" si="40"/>
        <v/>
      </c>
      <c r="Y86" s="1" t="str">
        <f t="shared" si="41"/>
        <v/>
      </c>
      <c r="Z86" s="1" t="str">
        <f t="shared" si="41"/>
        <v/>
      </c>
      <c r="AA86" s="1" t="str">
        <f t="shared" si="41"/>
        <v/>
      </c>
      <c r="AB86" s="1" t="str">
        <f t="shared" si="41"/>
        <v/>
      </c>
      <c r="AC86" s="1" t="str">
        <f t="shared" si="41"/>
        <v/>
      </c>
      <c r="AD86" s="1" t="str">
        <f t="shared" si="41"/>
        <v/>
      </c>
      <c r="AE86" s="1" t="str">
        <f t="shared" si="41"/>
        <v/>
      </c>
      <c r="AF86" s="1" t="str">
        <f t="shared" si="41"/>
        <v/>
      </c>
      <c r="AG86" s="1" t="str">
        <f t="shared" si="41"/>
        <v/>
      </c>
      <c r="AH86" s="1" t="str">
        <f t="shared" si="41"/>
        <v/>
      </c>
      <c r="AI86" s="1" t="str">
        <f t="shared" si="41"/>
        <v/>
      </c>
      <c r="AJ86" s="1" t="str">
        <f t="shared" si="41"/>
        <v/>
      </c>
      <c r="AK86" s="1" t="str">
        <f t="shared" si="41"/>
        <v/>
      </c>
      <c r="AL86" s="1" t="str">
        <f t="shared" si="41"/>
        <v/>
      </c>
    </row>
    <row r="87" spans="1:39" hidden="1" x14ac:dyDescent="0.25">
      <c r="B87" s="53"/>
      <c r="C87" s="8">
        <v>4</v>
      </c>
      <c r="D87" s="1" t="str">
        <f>IF($L77=$O79,"X",IF($K79=$O79,"X",""))</f>
        <v/>
      </c>
      <c r="E87" s="1" t="str">
        <f t="shared" ref="E87:I87" si="46">IF($L77=$O79,"X",IF($K79=$O79,"X",""))</f>
        <v/>
      </c>
      <c r="F87" s="1" t="str">
        <f t="shared" si="46"/>
        <v/>
      </c>
      <c r="G87" s="1" t="str">
        <f t="shared" si="46"/>
        <v/>
      </c>
      <c r="H87" s="1" t="str">
        <f t="shared" si="46"/>
        <v/>
      </c>
      <c r="I87" s="1" t="str">
        <f t="shared" si="46"/>
        <v/>
      </c>
      <c r="J87" s="1" t="str">
        <f>IF($L77=$O79,"X",IF($K79=$O80,"X",""))</f>
        <v/>
      </c>
      <c r="K87" s="1" t="str">
        <f t="shared" ref="K87:R87" si="47">IF($L77=$O79,"X",IF($K79=$O80,"X",""))</f>
        <v/>
      </c>
      <c r="L87" s="1" t="str">
        <f t="shared" si="47"/>
        <v/>
      </c>
      <c r="M87" s="1" t="str">
        <f t="shared" si="47"/>
        <v/>
      </c>
      <c r="N87" s="1" t="str">
        <f t="shared" si="47"/>
        <v/>
      </c>
      <c r="O87" s="1" t="str">
        <f t="shared" si="47"/>
        <v/>
      </c>
      <c r="P87" s="1" t="str">
        <f t="shared" si="47"/>
        <v/>
      </c>
      <c r="Q87" s="1" t="str">
        <f t="shared" si="47"/>
        <v/>
      </c>
      <c r="R87" s="1" t="str">
        <f t="shared" si="47"/>
        <v/>
      </c>
      <c r="T87" s="21"/>
      <c r="X87" s="1" t="str">
        <f t="shared" si="40"/>
        <v/>
      </c>
      <c r="Y87" s="1" t="str">
        <f t="shared" si="41"/>
        <v/>
      </c>
      <c r="Z87" s="1" t="str">
        <f t="shared" si="41"/>
        <v/>
      </c>
      <c r="AA87" s="1" t="str">
        <f t="shared" si="41"/>
        <v/>
      </c>
      <c r="AB87" s="1" t="str">
        <f t="shared" si="41"/>
        <v/>
      </c>
      <c r="AC87" s="1" t="str">
        <f t="shared" si="41"/>
        <v/>
      </c>
      <c r="AD87" s="1" t="str">
        <f t="shared" si="41"/>
        <v/>
      </c>
      <c r="AE87" s="1" t="str">
        <f t="shared" si="41"/>
        <v/>
      </c>
      <c r="AF87" s="1" t="str">
        <f t="shared" si="41"/>
        <v/>
      </c>
      <c r="AG87" s="1" t="str">
        <f t="shared" si="41"/>
        <v/>
      </c>
      <c r="AH87" s="1" t="str">
        <f t="shared" si="41"/>
        <v/>
      </c>
      <c r="AI87" s="1" t="str">
        <f t="shared" si="41"/>
        <v/>
      </c>
      <c r="AJ87" s="1" t="str">
        <f t="shared" si="41"/>
        <v/>
      </c>
      <c r="AK87" s="1" t="str">
        <f t="shared" si="41"/>
        <v/>
      </c>
      <c r="AL87" s="1" t="str">
        <f t="shared" si="41"/>
        <v/>
      </c>
    </row>
    <row r="88" spans="1:39" hidden="1" x14ac:dyDescent="0.25">
      <c r="B88" s="53"/>
      <c r="C88" s="8">
        <v>5</v>
      </c>
      <c r="D88" s="1" t="str">
        <f>IF($L77=$O81,"X",IF($K79=$O81,"X",""))</f>
        <v/>
      </c>
      <c r="E88" s="1" t="str">
        <f t="shared" ref="E88:I88" si="48">IF($L77=$O81,"X",IF($K79=$O81,"X",""))</f>
        <v/>
      </c>
      <c r="F88" s="1" t="str">
        <f t="shared" si="48"/>
        <v/>
      </c>
      <c r="G88" s="1" t="str">
        <f t="shared" si="48"/>
        <v/>
      </c>
      <c r="H88" s="1" t="str">
        <f t="shared" si="48"/>
        <v/>
      </c>
      <c r="I88" s="1" t="str">
        <f t="shared" si="48"/>
        <v/>
      </c>
      <c r="J88" s="1" t="str">
        <f>IF($L77=$O81,"X",IF($K79=$O82,"X",""))</f>
        <v/>
      </c>
      <c r="K88" s="1" t="str">
        <f t="shared" ref="K88:R88" si="49">IF($L77=$O81,"X",IF($K79=$O82,"X",""))</f>
        <v/>
      </c>
      <c r="L88" s="1" t="str">
        <f t="shared" si="49"/>
        <v/>
      </c>
      <c r="M88" s="1" t="str">
        <f t="shared" si="49"/>
        <v/>
      </c>
      <c r="N88" s="1" t="str">
        <f t="shared" si="49"/>
        <v/>
      </c>
      <c r="O88" s="1" t="str">
        <f t="shared" si="49"/>
        <v/>
      </c>
      <c r="P88" s="1" t="str">
        <f t="shared" si="49"/>
        <v/>
      </c>
      <c r="Q88" s="1" t="str">
        <f t="shared" si="49"/>
        <v/>
      </c>
      <c r="R88" s="1" t="str">
        <f t="shared" si="49"/>
        <v/>
      </c>
      <c r="T88" s="21"/>
      <c r="X88" s="1" t="str">
        <f t="shared" si="40"/>
        <v/>
      </c>
      <c r="Y88" s="1" t="str">
        <f t="shared" si="41"/>
        <v/>
      </c>
      <c r="Z88" s="1" t="str">
        <f t="shared" si="41"/>
        <v/>
      </c>
      <c r="AA88" s="1" t="str">
        <f t="shared" si="41"/>
        <v/>
      </c>
      <c r="AB88" s="1" t="str">
        <f t="shared" si="41"/>
        <v/>
      </c>
      <c r="AC88" s="1" t="str">
        <f t="shared" si="41"/>
        <v/>
      </c>
      <c r="AD88" s="1" t="str">
        <f t="shared" si="41"/>
        <v/>
      </c>
      <c r="AE88" s="1" t="str">
        <f t="shared" si="41"/>
        <v/>
      </c>
      <c r="AF88" s="1" t="str">
        <f t="shared" si="41"/>
        <v/>
      </c>
      <c r="AG88" s="1" t="str">
        <f t="shared" si="41"/>
        <v/>
      </c>
      <c r="AH88" s="1" t="str">
        <f t="shared" si="41"/>
        <v/>
      </c>
      <c r="AI88" s="1" t="str">
        <f t="shared" si="41"/>
        <v/>
      </c>
      <c r="AJ88" s="1" t="str">
        <f t="shared" si="41"/>
        <v/>
      </c>
      <c r="AK88" s="1" t="str">
        <f t="shared" si="41"/>
        <v/>
      </c>
      <c r="AL88" s="1" t="str">
        <f t="shared" si="41"/>
        <v/>
      </c>
    </row>
    <row r="89" spans="1:39" hidden="1" x14ac:dyDescent="0.25">
      <c r="B89" s="53"/>
      <c r="C89" s="8">
        <v>6</v>
      </c>
      <c r="D89" s="1" t="str">
        <f>IF($K$75=2,"X","")</f>
        <v/>
      </c>
      <c r="E89" s="1" t="str">
        <f t="shared" ref="E89:R89" si="50">IF($K$75=2,"X","")</f>
        <v/>
      </c>
      <c r="F89" s="1" t="str">
        <f t="shared" si="50"/>
        <v/>
      </c>
      <c r="G89" s="1" t="str">
        <f t="shared" si="50"/>
        <v/>
      </c>
      <c r="H89" s="1" t="str">
        <f t="shared" si="50"/>
        <v/>
      </c>
      <c r="I89" s="1" t="str">
        <f t="shared" si="50"/>
        <v/>
      </c>
      <c r="J89" s="1" t="str">
        <f t="shared" si="50"/>
        <v/>
      </c>
      <c r="K89" s="1" t="str">
        <f t="shared" si="50"/>
        <v/>
      </c>
      <c r="L89" s="1" t="str">
        <f t="shared" si="50"/>
        <v/>
      </c>
      <c r="M89" s="1" t="str">
        <f t="shared" si="50"/>
        <v/>
      </c>
      <c r="N89" s="1" t="str">
        <f t="shared" si="50"/>
        <v/>
      </c>
      <c r="O89" s="1" t="str">
        <f t="shared" si="50"/>
        <v/>
      </c>
      <c r="P89" s="1" t="str">
        <f t="shared" si="50"/>
        <v/>
      </c>
      <c r="Q89" s="1" t="str">
        <f t="shared" si="50"/>
        <v/>
      </c>
      <c r="R89" s="1" t="str">
        <f t="shared" si="50"/>
        <v/>
      </c>
      <c r="T89" s="21"/>
      <c r="V89" s="9">
        <f>COUNTIF(D84:R89,"x")</f>
        <v>0</v>
      </c>
      <c r="W89" s="9"/>
      <c r="X89" s="1" t="str">
        <f t="shared" si="40"/>
        <v/>
      </c>
      <c r="Y89" s="1" t="str">
        <f t="shared" si="41"/>
        <v/>
      </c>
      <c r="Z89" s="1" t="str">
        <f t="shared" si="41"/>
        <v/>
      </c>
      <c r="AA89" s="1" t="str">
        <f t="shared" si="41"/>
        <v/>
      </c>
      <c r="AB89" s="1" t="str">
        <f t="shared" si="41"/>
        <v/>
      </c>
      <c r="AC89" s="1" t="str">
        <f t="shared" si="41"/>
        <v/>
      </c>
      <c r="AD89" s="1" t="str">
        <f t="shared" si="41"/>
        <v/>
      </c>
      <c r="AE89" s="1" t="str">
        <f t="shared" si="41"/>
        <v/>
      </c>
      <c r="AF89" s="1" t="str">
        <f t="shared" si="41"/>
        <v/>
      </c>
      <c r="AG89" s="1" t="str">
        <f t="shared" si="41"/>
        <v/>
      </c>
      <c r="AH89" s="1" t="str">
        <f t="shared" si="41"/>
        <v/>
      </c>
      <c r="AI89" s="1" t="str">
        <f t="shared" si="41"/>
        <v/>
      </c>
      <c r="AJ89" s="1" t="str">
        <f t="shared" si="41"/>
        <v/>
      </c>
      <c r="AK89" s="1" t="str">
        <f t="shared" si="41"/>
        <v/>
      </c>
      <c r="AL89" s="1" t="str">
        <f t="shared" si="41"/>
        <v/>
      </c>
    </row>
    <row r="90" spans="1:39" x14ac:dyDescent="0.25">
      <c r="B90" s="53"/>
      <c r="C90" s="8"/>
      <c r="D90" s="57" t="s">
        <v>19</v>
      </c>
      <c r="E90" s="58"/>
      <c r="F90" s="58"/>
      <c r="G90" s="58"/>
      <c r="H90" s="58"/>
      <c r="I90" s="59"/>
      <c r="J90" s="57" t="s">
        <v>20</v>
      </c>
      <c r="K90" s="58"/>
      <c r="L90" s="58"/>
      <c r="M90" s="58"/>
      <c r="N90" s="58"/>
      <c r="O90" s="58"/>
      <c r="P90" s="58"/>
      <c r="Q90" s="58"/>
      <c r="R90" s="59"/>
      <c r="T90" s="21"/>
    </row>
    <row r="91" spans="1:39" s="10" customFormat="1" x14ac:dyDescent="0.25">
      <c r="B91" s="53"/>
      <c r="D91" s="28">
        <v>1</v>
      </c>
      <c r="E91" s="29">
        <v>2</v>
      </c>
      <c r="F91" s="28">
        <v>3</v>
      </c>
      <c r="G91" s="29">
        <v>4</v>
      </c>
      <c r="H91" s="28">
        <v>5</v>
      </c>
      <c r="I91" s="29">
        <v>6</v>
      </c>
      <c r="J91" s="28">
        <v>7</v>
      </c>
      <c r="K91" s="29">
        <v>8</v>
      </c>
      <c r="L91" s="28">
        <v>9</v>
      </c>
      <c r="M91" s="29">
        <v>10</v>
      </c>
      <c r="N91" s="28">
        <v>11</v>
      </c>
      <c r="O91" s="29">
        <v>12</v>
      </c>
      <c r="P91" s="28">
        <v>13</v>
      </c>
      <c r="Q91" s="29">
        <v>14</v>
      </c>
      <c r="R91" s="28">
        <v>15</v>
      </c>
      <c r="T91" s="21"/>
      <c r="U91" s="13"/>
      <c r="AM91"/>
    </row>
    <row r="92" spans="1:39" s="11" customFormat="1" ht="30" customHeight="1" x14ac:dyDescent="0.25">
      <c r="B92" s="53"/>
      <c r="D92" s="30" t="s">
        <v>4</v>
      </c>
      <c r="E92" s="30" t="s">
        <v>5</v>
      </c>
      <c r="F92" s="30" t="s">
        <v>6</v>
      </c>
      <c r="G92" s="30" t="s">
        <v>7</v>
      </c>
      <c r="H92" s="30" t="s">
        <v>38</v>
      </c>
      <c r="I92" s="30" t="s">
        <v>39</v>
      </c>
      <c r="J92" s="31" t="s">
        <v>40</v>
      </c>
      <c r="K92" s="30" t="s">
        <v>41</v>
      </c>
      <c r="L92" s="30" t="s">
        <v>42</v>
      </c>
      <c r="M92" s="30" t="s">
        <v>43</v>
      </c>
      <c r="N92" s="30" t="s">
        <v>44</v>
      </c>
      <c r="O92" s="30" t="s">
        <v>45</v>
      </c>
      <c r="P92" s="30" t="s">
        <v>46</v>
      </c>
      <c r="Q92" s="30" t="s">
        <v>47</v>
      </c>
      <c r="R92" s="30" t="s">
        <v>48</v>
      </c>
      <c r="S92" s="11" t="s">
        <v>15</v>
      </c>
      <c r="T92" s="21"/>
      <c r="U92" s="14"/>
      <c r="AM92"/>
    </row>
    <row r="93" spans="1:39" ht="30" customHeight="1" x14ac:dyDescent="0.25">
      <c r="A93" s="34">
        <v>1</v>
      </c>
      <c r="B93" s="53"/>
      <c r="C93" s="16" t="s">
        <v>3</v>
      </c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3"/>
      <c r="T93" s="21"/>
      <c r="U93" s="12" t="str">
        <f>IF(AND(V93&lt;&gt;0,S93=""),"Begründung fehlt","")</f>
        <v/>
      </c>
      <c r="V93" s="9">
        <f>COUNTIF(D93:R93,"x")</f>
        <v>0</v>
      </c>
      <c r="W93" s="9">
        <f>COUNTIF(D93:R93,"w")</f>
        <v>0</v>
      </c>
      <c r="X93" s="1" t="str">
        <f t="shared" ref="X93:AJ93" si="51">IF(D93="X",$A93&amp;";"&amp;D$41 &amp;";-3",IF(D93="w",$A93&amp;";"&amp;D$41&amp;";-2",""))</f>
        <v/>
      </c>
      <c r="Y93" s="1" t="str">
        <f t="shared" si="51"/>
        <v/>
      </c>
      <c r="Z93" s="1" t="str">
        <f t="shared" si="51"/>
        <v/>
      </c>
      <c r="AA93" s="1" t="str">
        <f t="shared" si="51"/>
        <v/>
      </c>
      <c r="AB93" s="1" t="str">
        <f t="shared" si="51"/>
        <v/>
      </c>
      <c r="AC93" s="1" t="str">
        <f t="shared" si="51"/>
        <v/>
      </c>
      <c r="AD93" s="1" t="str">
        <f t="shared" si="51"/>
        <v/>
      </c>
      <c r="AE93" s="1" t="str">
        <f t="shared" si="51"/>
        <v/>
      </c>
      <c r="AF93" s="1" t="str">
        <f t="shared" si="51"/>
        <v/>
      </c>
      <c r="AG93" s="1" t="str">
        <f t="shared" si="51"/>
        <v/>
      </c>
      <c r="AH93" s="1" t="str">
        <f t="shared" si="51"/>
        <v/>
      </c>
      <c r="AI93" s="1" t="str">
        <f t="shared" si="51"/>
        <v/>
      </c>
      <c r="AJ93" s="1" t="str">
        <f t="shared" si="51"/>
        <v/>
      </c>
      <c r="AK93" s="1" t="str">
        <f t="shared" ref="AK93:AK98" si="52">IF(Q93="X",$A93&amp;";"&amp;Q$41 &amp;";-3",IF(Q93="w",$A93&amp;";"&amp;Q$41&amp;";-2",""))</f>
        <v/>
      </c>
      <c r="AL93" s="1" t="str">
        <f t="shared" ref="AL93:AL98" si="53">IF(R93="X",$A93&amp;";"&amp;R$41 &amp;";-3",IF(R93="w",$A93&amp;";"&amp;R$41&amp;";-2",""))</f>
        <v/>
      </c>
    </row>
    <row r="94" spans="1:39" ht="30" customHeight="1" x14ac:dyDescent="0.25">
      <c r="A94" s="34">
        <v>2</v>
      </c>
      <c r="B94" s="53"/>
      <c r="C94" s="16" t="s">
        <v>2</v>
      </c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3"/>
      <c r="T94" s="21"/>
      <c r="U94" s="12" t="str">
        <f t="shared" ref="U94:U98" si="54">IF(AND(V94&lt;&gt;0,S94=""),"Begründung fehlt","")</f>
        <v/>
      </c>
      <c r="V94" s="9">
        <f t="shared" ref="V94:V98" si="55">COUNTIF(D94:R94,"x")</f>
        <v>0</v>
      </c>
      <c r="W94" s="9">
        <f t="shared" ref="W94:W98" si="56">COUNTIF(D94:R94,"w")</f>
        <v>0</v>
      </c>
      <c r="X94" s="1" t="str">
        <f t="shared" ref="X94:X98" si="57">IF(D94="X",$A94&amp;";"&amp;D$41 &amp;";-3",IF(D94="w",$A94&amp;";"&amp;D$41&amp;";-2",""))</f>
        <v/>
      </c>
      <c r="Y94" s="1" t="str">
        <f t="shared" ref="Y94:Y98" si="58">IF(E94="X",$A94&amp;";"&amp;E$41 &amp;";-3",IF(E94="w",$A94&amp;";"&amp;E$41&amp;";-2",""))</f>
        <v/>
      </c>
      <c r="Z94" s="1" t="str">
        <f t="shared" ref="Z94:Z98" si="59">IF(F94="X",$A94&amp;";"&amp;F$41 &amp;";-3",IF(F94="w",$A94&amp;";"&amp;F$41&amp;";-2",""))</f>
        <v/>
      </c>
      <c r="AA94" s="1" t="str">
        <f t="shared" ref="AA94:AA98" si="60">IF(G94="X",$A94&amp;";"&amp;G$41 &amp;";-3",IF(G94="w",$A94&amp;";"&amp;G$41&amp;";-2",""))</f>
        <v/>
      </c>
      <c r="AB94" s="1" t="str">
        <f t="shared" ref="AB94:AB98" si="61">IF(H94="X",$A94&amp;";"&amp;H$41 &amp;";-3",IF(H94="w",$A94&amp;";"&amp;H$41&amp;";-2",""))</f>
        <v/>
      </c>
      <c r="AC94" s="1" t="str">
        <f t="shared" ref="AC94:AC98" si="62">IF(I94="X",$A94&amp;";"&amp;I$41 &amp;";-3",IF(I94="w",$A94&amp;";"&amp;I$41&amp;";-2",""))</f>
        <v/>
      </c>
      <c r="AD94" s="1" t="str">
        <f t="shared" ref="AD94:AD98" si="63">IF(J94="X",$A94&amp;";"&amp;J$41 &amp;";-3",IF(J94="w",$A94&amp;";"&amp;J$41&amp;";-2",""))</f>
        <v/>
      </c>
      <c r="AE94" s="1" t="str">
        <f t="shared" ref="AE94:AE98" si="64">IF(K94="X",$A94&amp;";"&amp;K$41 &amp;";-3",IF(K94="w",$A94&amp;";"&amp;K$41&amp;";-2",""))</f>
        <v/>
      </c>
      <c r="AF94" s="1" t="str">
        <f t="shared" ref="AF94:AF98" si="65">IF(L94="X",$A94&amp;";"&amp;L$41 &amp;";-3",IF(L94="w",$A94&amp;";"&amp;L$41&amp;";-2",""))</f>
        <v/>
      </c>
      <c r="AG94" s="1" t="str">
        <f t="shared" ref="AG94:AG98" si="66">IF(M94="X",$A94&amp;";"&amp;M$41 &amp;";-3",IF(M94="w",$A94&amp;";"&amp;M$41&amp;";-2",""))</f>
        <v/>
      </c>
      <c r="AH94" s="1" t="str">
        <f t="shared" ref="AH94:AH98" si="67">IF(N94="X",$A94&amp;";"&amp;N$41 &amp;";-3",IF(N94="w",$A94&amp;";"&amp;N$41&amp;";-2",""))</f>
        <v/>
      </c>
      <c r="AI94" s="1" t="str">
        <f t="shared" ref="AI94:AI98" si="68">IF(O94="X",$A94&amp;";"&amp;O$41 &amp;";-3",IF(O94="w",$A94&amp;";"&amp;O$41&amp;";-2",""))</f>
        <v/>
      </c>
      <c r="AJ94" s="1" t="str">
        <f t="shared" ref="AJ94:AJ98" si="69">IF(P94="X",$A94&amp;";"&amp;P$41 &amp;";-3",IF(P94="w",$A94&amp;";"&amp;P$41&amp;";-2",""))</f>
        <v/>
      </c>
      <c r="AK94" s="1" t="str">
        <f t="shared" si="52"/>
        <v/>
      </c>
      <c r="AL94" s="1" t="str">
        <f t="shared" si="53"/>
        <v/>
      </c>
    </row>
    <row r="95" spans="1:39" ht="30" customHeight="1" x14ac:dyDescent="0.25">
      <c r="A95" s="34">
        <v>3</v>
      </c>
      <c r="B95" s="53"/>
      <c r="C95" s="16" t="s">
        <v>9</v>
      </c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3"/>
      <c r="T95" s="21"/>
      <c r="U95" s="12" t="str">
        <f t="shared" si="54"/>
        <v/>
      </c>
      <c r="V95" s="9">
        <f t="shared" si="55"/>
        <v>0</v>
      </c>
      <c r="W95" s="9">
        <f t="shared" si="56"/>
        <v>0</v>
      </c>
      <c r="X95" s="1" t="str">
        <f t="shared" si="57"/>
        <v/>
      </c>
      <c r="Y95" s="1" t="str">
        <f t="shared" si="58"/>
        <v/>
      </c>
      <c r="Z95" s="1" t="str">
        <f t="shared" si="59"/>
        <v/>
      </c>
      <c r="AA95" s="1" t="str">
        <f t="shared" si="60"/>
        <v/>
      </c>
      <c r="AB95" s="1" t="str">
        <f t="shared" si="61"/>
        <v/>
      </c>
      <c r="AC95" s="1" t="str">
        <f t="shared" si="62"/>
        <v/>
      </c>
      <c r="AD95" s="1" t="str">
        <f t="shared" si="63"/>
        <v/>
      </c>
      <c r="AE95" s="1" t="str">
        <f t="shared" si="64"/>
        <v/>
      </c>
      <c r="AF95" s="1" t="str">
        <f t="shared" si="65"/>
        <v/>
      </c>
      <c r="AG95" s="1" t="str">
        <f t="shared" si="66"/>
        <v/>
      </c>
      <c r="AH95" s="1" t="str">
        <f t="shared" si="67"/>
        <v/>
      </c>
      <c r="AI95" s="1" t="str">
        <f t="shared" si="68"/>
        <v/>
      </c>
      <c r="AJ95" s="1" t="str">
        <f t="shared" si="69"/>
        <v/>
      </c>
      <c r="AK95" s="1" t="str">
        <f t="shared" si="52"/>
        <v/>
      </c>
      <c r="AL95" s="1" t="str">
        <f t="shared" si="53"/>
        <v/>
      </c>
    </row>
    <row r="96" spans="1:39" ht="30" customHeight="1" x14ac:dyDescent="0.25">
      <c r="A96" s="34">
        <v>4</v>
      </c>
      <c r="B96" s="53"/>
      <c r="C96" s="16" t="s">
        <v>8</v>
      </c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3"/>
      <c r="T96" s="21"/>
      <c r="U96" s="12" t="str">
        <f t="shared" si="54"/>
        <v/>
      </c>
      <c r="V96" s="9">
        <f t="shared" si="55"/>
        <v>0</v>
      </c>
      <c r="W96" s="9">
        <f t="shared" si="56"/>
        <v>0</v>
      </c>
      <c r="X96" s="1" t="str">
        <f t="shared" si="57"/>
        <v/>
      </c>
      <c r="Y96" s="1" t="str">
        <f t="shared" si="58"/>
        <v/>
      </c>
      <c r="Z96" s="1" t="str">
        <f t="shared" si="59"/>
        <v/>
      </c>
      <c r="AA96" s="1" t="str">
        <f t="shared" si="60"/>
        <v/>
      </c>
      <c r="AB96" s="1" t="str">
        <f t="shared" si="61"/>
        <v/>
      </c>
      <c r="AC96" s="1" t="str">
        <f t="shared" si="62"/>
        <v/>
      </c>
      <c r="AD96" s="1" t="str">
        <f t="shared" si="63"/>
        <v/>
      </c>
      <c r="AE96" s="1" t="str">
        <f t="shared" si="64"/>
        <v/>
      </c>
      <c r="AF96" s="1" t="str">
        <f t="shared" si="65"/>
        <v/>
      </c>
      <c r="AG96" s="1" t="str">
        <f t="shared" si="66"/>
        <v/>
      </c>
      <c r="AH96" s="1" t="str">
        <f t="shared" si="67"/>
        <v/>
      </c>
      <c r="AI96" s="1" t="str">
        <f t="shared" si="68"/>
        <v/>
      </c>
      <c r="AJ96" s="1" t="str">
        <f t="shared" si="69"/>
        <v/>
      </c>
      <c r="AK96" s="1" t="str">
        <f t="shared" si="52"/>
        <v/>
      </c>
      <c r="AL96" s="1" t="str">
        <f t="shared" si="53"/>
        <v/>
      </c>
    </row>
    <row r="97" spans="1:38" ht="30" customHeight="1" x14ac:dyDescent="0.25">
      <c r="A97" s="34">
        <v>5</v>
      </c>
      <c r="B97" s="53"/>
      <c r="C97" s="16" t="s">
        <v>10</v>
      </c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3"/>
      <c r="T97" s="21"/>
      <c r="U97" s="12" t="str">
        <f t="shared" si="54"/>
        <v/>
      </c>
      <c r="V97" s="9">
        <f t="shared" si="55"/>
        <v>0</v>
      </c>
      <c r="W97" s="9">
        <f t="shared" si="56"/>
        <v>0</v>
      </c>
      <c r="X97" s="1" t="str">
        <f t="shared" si="57"/>
        <v/>
      </c>
      <c r="Y97" s="1" t="str">
        <f t="shared" si="58"/>
        <v/>
      </c>
      <c r="Z97" s="1" t="str">
        <f t="shared" si="59"/>
        <v/>
      </c>
      <c r="AA97" s="1" t="str">
        <f t="shared" si="60"/>
        <v/>
      </c>
      <c r="AB97" s="1" t="str">
        <f t="shared" si="61"/>
        <v/>
      </c>
      <c r="AC97" s="1" t="str">
        <f t="shared" si="62"/>
        <v/>
      </c>
      <c r="AD97" s="1" t="str">
        <f t="shared" si="63"/>
        <v/>
      </c>
      <c r="AE97" s="1" t="str">
        <f t="shared" si="64"/>
        <v/>
      </c>
      <c r="AF97" s="1" t="str">
        <f t="shared" si="65"/>
        <v/>
      </c>
      <c r="AG97" s="1" t="str">
        <f t="shared" si="66"/>
        <v/>
      </c>
      <c r="AH97" s="1" t="str">
        <f t="shared" si="67"/>
        <v/>
      </c>
      <c r="AI97" s="1" t="str">
        <f t="shared" si="68"/>
        <v/>
      </c>
      <c r="AJ97" s="1" t="str">
        <f t="shared" si="69"/>
        <v/>
      </c>
      <c r="AK97" s="1" t="str">
        <f t="shared" si="52"/>
        <v/>
      </c>
      <c r="AL97" s="1" t="str">
        <f t="shared" si="53"/>
        <v/>
      </c>
    </row>
    <row r="98" spans="1:38" ht="30" customHeight="1" x14ac:dyDescent="0.25">
      <c r="A98" s="34">
        <v>6</v>
      </c>
      <c r="B98" s="53"/>
      <c r="C98" s="16" t="s">
        <v>11</v>
      </c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3"/>
      <c r="T98" s="21"/>
      <c r="U98" s="12" t="str">
        <f t="shared" si="54"/>
        <v/>
      </c>
      <c r="V98" s="9">
        <f t="shared" si="55"/>
        <v>0</v>
      </c>
      <c r="W98" s="9">
        <f t="shared" si="56"/>
        <v>0</v>
      </c>
      <c r="X98" s="1" t="str">
        <f t="shared" si="57"/>
        <v/>
      </c>
      <c r="Y98" s="1" t="str">
        <f t="shared" si="58"/>
        <v/>
      </c>
      <c r="Z98" s="1" t="str">
        <f t="shared" si="59"/>
        <v/>
      </c>
      <c r="AA98" s="1" t="str">
        <f t="shared" si="60"/>
        <v/>
      </c>
      <c r="AB98" s="1" t="str">
        <f t="shared" si="61"/>
        <v/>
      </c>
      <c r="AC98" s="1" t="str">
        <f t="shared" si="62"/>
        <v/>
      </c>
      <c r="AD98" s="1" t="str">
        <f t="shared" si="63"/>
        <v/>
      </c>
      <c r="AE98" s="1" t="str">
        <f t="shared" si="64"/>
        <v/>
      </c>
      <c r="AF98" s="1" t="str">
        <f t="shared" si="65"/>
        <v/>
      </c>
      <c r="AG98" s="1" t="str">
        <f t="shared" si="66"/>
        <v/>
      </c>
      <c r="AH98" s="1" t="str">
        <f t="shared" si="67"/>
        <v/>
      </c>
      <c r="AI98" s="1" t="str">
        <f t="shared" si="68"/>
        <v/>
      </c>
      <c r="AJ98" s="1" t="str">
        <f t="shared" si="69"/>
        <v/>
      </c>
      <c r="AK98" s="1" t="str">
        <f t="shared" si="52"/>
        <v/>
      </c>
      <c r="AL98" s="1" t="str">
        <f t="shared" si="53"/>
        <v/>
      </c>
    </row>
    <row r="99" spans="1:38" x14ac:dyDescent="0.25">
      <c r="B99" s="53"/>
      <c r="T99" s="21"/>
      <c r="U99" s="12" t="str">
        <f>IF(AND(SUM(V89:V98)=0,SUM(W93:W98)=0),"Keine Einschränkungen","")</f>
        <v>Keine Einschränkungen</v>
      </c>
      <c r="V99" s="9"/>
    </row>
    <row r="100" spans="1:38" ht="21" x14ac:dyDescent="0.35">
      <c r="B100" s="53"/>
      <c r="C100" s="18" t="s">
        <v>120</v>
      </c>
      <c r="T100" s="21"/>
    </row>
    <row r="101" spans="1:38" x14ac:dyDescent="0.25">
      <c r="B101" s="53"/>
      <c r="T101" s="21"/>
    </row>
    <row r="102" spans="1:38" x14ac:dyDescent="0.25">
      <c r="B102" s="53"/>
      <c r="C102" s="1" t="s">
        <v>12</v>
      </c>
      <c r="F102" s="1" t="s">
        <v>13</v>
      </c>
      <c r="N102" s="1" t="s">
        <v>32</v>
      </c>
      <c r="T102" s="21"/>
    </row>
    <row r="103" spans="1:38" x14ac:dyDescent="0.25">
      <c r="B103" s="53"/>
      <c r="C103" s="48" t="s">
        <v>52</v>
      </c>
      <c r="D103" s="48"/>
      <c r="E103" s="34">
        <f>IF(C103&lt;&gt;"",1,0)</f>
        <v>1</v>
      </c>
      <c r="F103" s="48" t="s">
        <v>33</v>
      </c>
      <c r="G103" s="48"/>
      <c r="H103" s="48"/>
      <c r="I103" s="48"/>
      <c r="J103" s="48"/>
      <c r="K103" s="48"/>
      <c r="L103" s="48"/>
      <c r="M103" s="34">
        <f>IF(N103&lt;&gt;"",1,0)</f>
        <v>1</v>
      </c>
      <c r="N103" s="48" t="s">
        <v>49</v>
      </c>
      <c r="O103" s="48"/>
      <c r="P103" s="48"/>
      <c r="Q103" s="48"/>
      <c r="R103" s="48"/>
      <c r="S103" s="48"/>
      <c r="T103" s="21"/>
      <c r="U103" s="12" t="str">
        <f>IF(V103=1,"Daten fehlen","")</f>
        <v/>
      </c>
      <c r="V103" s="1">
        <f>E103+M103</f>
        <v>2</v>
      </c>
    </row>
    <row r="104" spans="1:38" x14ac:dyDescent="0.25">
      <c r="B104" s="53"/>
      <c r="C104" s="48"/>
      <c r="D104" s="48"/>
      <c r="E104" s="34">
        <f t="shared" ref="E104:E112" si="70">IF(C104&lt;&gt;"",1,0)</f>
        <v>0</v>
      </c>
      <c r="F104" s="48"/>
      <c r="G104" s="48"/>
      <c r="H104" s="48"/>
      <c r="I104" s="48"/>
      <c r="J104" s="48"/>
      <c r="K104" s="48"/>
      <c r="L104" s="48"/>
      <c r="M104" s="34">
        <f t="shared" ref="M104:M112" si="71">IF(N104&lt;&gt;"",1,0)</f>
        <v>0</v>
      </c>
      <c r="N104" s="48"/>
      <c r="O104" s="48"/>
      <c r="P104" s="48"/>
      <c r="Q104" s="48"/>
      <c r="R104" s="48"/>
      <c r="S104" s="48"/>
      <c r="T104" s="21"/>
      <c r="U104" s="12" t="str">
        <f>IF(V104=1,"Daten fehlen","")</f>
        <v/>
      </c>
      <c r="V104" s="1">
        <f>E104+M104</f>
        <v>0</v>
      </c>
    </row>
    <row r="105" spans="1:38" x14ac:dyDescent="0.25">
      <c r="B105" s="53"/>
      <c r="C105" s="48"/>
      <c r="D105" s="48"/>
      <c r="E105" s="34">
        <f t="shared" si="70"/>
        <v>0</v>
      </c>
      <c r="F105" s="48"/>
      <c r="G105" s="48"/>
      <c r="H105" s="48"/>
      <c r="I105" s="48"/>
      <c r="J105" s="48"/>
      <c r="K105" s="48"/>
      <c r="L105" s="48"/>
      <c r="M105" s="34">
        <f t="shared" si="71"/>
        <v>0</v>
      </c>
      <c r="N105" s="48"/>
      <c r="O105" s="48"/>
      <c r="P105" s="48"/>
      <c r="Q105" s="48"/>
      <c r="R105" s="48"/>
      <c r="S105" s="48"/>
      <c r="T105" s="21"/>
      <c r="U105" s="12" t="str">
        <f t="shared" ref="U105:U112" si="72">IF(V105=1,"Daten fehlen","")</f>
        <v/>
      </c>
      <c r="V105" s="1">
        <f t="shared" ref="V105:V112" si="73">E105+M105</f>
        <v>0</v>
      </c>
    </row>
    <row r="106" spans="1:38" x14ac:dyDescent="0.25">
      <c r="B106" s="53"/>
      <c r="C106" s="48"/>
      <c r="D106" s="48"/>
      <c r="E106" s="34">
        <f t="shared" si="70"/>
        <v>0</v>
      </c>
      <c r="F106" s="48"/>
      <c r="G106" s="48"/>
      <c r="H106" s="48"/>
      <c r="I106" s="48"/>
      <c r="J106" s="48"/>
      <c r="K106" s="48"/>
      <c r="L106" s="48"/>
      <c r="M106" s="34">
        <f t="shared" si="71"/>
        <v>0</v>
      </c>
      <c r="N106" s="48"/>
      <c r="O106" s="48"/>
      <c r="P106" s="48"/>
      <c r="Q106" s="48"/>
      <c r="R106" s="48"/>
      <c r="S106" s="48"/>
      <c r="T106" s="21"/>
      <c r="U106" s="12" t="str">
        <f t="shared" si="72"/>
        <v/>
      </c>
      <c r="V106" s="1">
        <f t="shared" si="73"/>
        <v>0</v>
      </c>
    </row>
    <row r="107" spans="1:38" x14ac:dyDescent="0.25">
      <c r="B107" s="53"/>
      <c r="C107" s="48"/>
      <c r="D107" s="48"/>
      <c r="E107" s="34">
        <f t="shared" si="70"/>
        <v>0</v>
      </c>
      <c r="F107" s="48"/>
      <c r="G107" s="48"/>
      <c r="H107" s="48"/>
      <c r="I107" s="48"/>
      <c r="J107" s="48"/>
      <c r="K107" s="48"/>
      <c r="L107" s="48"/>
      <c r="M107" s="34">
        <f t="shared" si="71"/>
        <v>0</v>
      </c>
      <c r="N107" s="48"/>
      <c r="O107" s="48"/>
      <c r="P107" s="48"/>
      <c r="Q107" s="48"/>
      <c r="R107" s="48"/>
      <c r="S107" s="48"/>
      <c r="T107" s="21"/>
      <c r="U107" s="12" t="str">
        <f t="shared" si="72"/>
        <v/>
      </c>
      <c r="V107" s="1">
        <f t="shared" si="73"/>
        <v>0</v>
      </c>
    </row>
    <row r="108" spans="1:38" x14ac:dyDescent="0.25">
      <c r="B108" s="53"/>
      <c r="C108" s="48"/>
      <c r="D108" s="48"/>
      <c r="E108" s="34">
        <f t="shared" si="70"/>
        <v>0</v>
      </c>
      <c r="F108" s="48"/>
      <c r="G108" s="48"/>
      <c r="H108" s="48"/>
      <c r="I108" s="48"/>
      <c r="J108" s="48"/>
      <c r="K108" s="48"/>
      <c r="L108" s="48"/>
      <c r="M108" s="34">
        <f t="shared" si="71"/>
        <v>0</v>
      </c>
      <c r="N108" s="48"/>
      <c r="O108" s="48"/>
      <c r="P108" s="48"/>
      <c r="Q108" s="48"/>
      <c r="R108" s="48"/>
      <c r="S108" s="48"/>
      <c r="T108" s="21"/>
      <c r="U108" s="12" t="str">
        <f t="shared" si="72"/>
        <v/>
      </c>
      <c r="V108" s="1">
        <f t="shared" si="73"/>
        <v>0</v>
      </c>
    </row>
    <row r="109" spans="1:38" x14ac:dyDescent="0.25">
      <c r="B109" s="53"/>
      <c r="C109" s="48"/>
      <c r="D109" s="48"/>
      <c r="E109" s="34">
        <f t="shared" si="70"/>
        <v>0</v>
      </c>
      <c r="F109" s="48"/>
      <c r="G109" s="48"/>
      <c r="H109" s="48"/>
      <c r="I109" s="48"/>
      <c r="J109" s="48"/>
      <c r="K109" s="48"/>
      <c r="L109" s="48"/>
      <c r="M109" s="34">
        <f t="shared" si="71"/>
        <v>0</v>
      </c>
      <c r="N109" s="48"/>
      <c r="O109" s="48"/>
      <c r="P109" s="48"/>
      <c r="Q109" s="48"/>
      <c r="R109" s="48"/>
      <c r="S109" s="48"/>
      <c r="T109" s="21"/>
      <c r="U109" s="12" t="str">
        <f t="shared" si="72"/>
        <v/>
      </c>
      <c r="V109" s="1">
        <f t="shared" si="73"/>
        <v>0</v>
      </c>
    </row>
    <row r="110" spans="1:38" x14ac:dyDescent="0.25">
      <c r="B110" s="53"/>
      <c r="C110" s="48"/>
      <c r="D110" s="48"/>
      <c r="E110" s="34">
        <f t="shared" si="70"/>
        <v>0</v>
      </c>
      <c r="F110" s="48"/>
      <c r="G110" s="48"/>
      <c r="H110" s="48"/>
      <c r="I110" s="48"/>
      <c r="J110" s="48"/>
      <c r="K110" s="48"/>
      <c r="L110" s="48"/>
      <c r="M110" s="34">
        <f t="shared" si="71"/>
        <v>0</v>
      </c>
      <c r="N110" s="48"/>
      <c r="O110" s="48"/>
      <c r="P110" s="48"/>
      <c r="Q110" s="48"/>
      <c r="R110" s="48"/>
      <c r="S110" s="48"/>
      <c r="T110" s="21"/>
      <c r="U110" s="12" t="str">
        <f t="shared" si="72"/>
        <v/>
      </c>
      <c r="V110" s="1">
        <f t="shared" si="73"/>
        <v>0</v>
      </c>
    </row>
    <row r="111" spans="1:38" x14ac:dyDescent="0.25">
      <c r="B111" s="53"/>
      <c r="C111" s="48"/>
      <c r="D111" s="48"/>
      <c r="E111" s="34">
        <f t="shared" si="70"/>
        <v>0</v>
      </c>
      <c r="F111" s="48"/>
      <c r="G111" s="48"/>
      <c r="H111" s="48"/>
      <c r="I111" s="48"/>
      <c r="J111" s="48"/>
      <c r="K111" s="48"/>
      <c r="L111" s="48"/>
      <c r="M111" s="34">
        <f t="shared" si="71"/>
        <v>0</v>
      </c>
      <c r="N111" s="48"/>
      <c r="O111" s="48"/>
      <c r="P111" s="48"/>
      <c r="Q111" s="48"/>
      <c r="R111" s="48"/>
      <c r="S111" s="48"/>
      <c r="T111" s="21"/>
      <c r="U111" s="12" t="str">
        <f t="shared" si="72"/>
        <v/>
      </c>
      <c r="V111" s="1">
        <f t="shared" si="73"/>
        <v>0</v>
      </c>
    </row>
    <row r="112" spans="1:38" x14ac:dyDescent="0.25">
      <c r="B112" s="53"/>
      <c r="C112" s="48"/>
      <c r="D112" s="48"/>
      <c r="E112" s="34">
        <f t="shared" si="70"/>
        <v>0</v>
      </c>
      <c r="F112" s="48"/>
      <c r="G112" s="48"/>
      <c r="H112" s="48"/>
      <c r="I112" s="48"/>
      <c r="J112" s="48"/>
      <c r="K112" s="48"/>
      <c r="L112" s="48"/>
      <c r="M112" s="34">
        <f t="shared" si="71"/>
        <v>1</v>
      </c>
      <c r="N112" s="48" t="s">
        <v>124</v>
      </c>
      <c r="O112" s="48"/>
      <c r="P112" s="48"/>
      <c r="Q112" s="48"/>
      <c r="R112" s="48"/>
      <c r="S112" s="48"/>
      <c r="T112" s="21"/>
      <c r="U112" s="12" t="str">
        <f t="shared" si="72"/>
        <v>Daten fehlen</v>
      </c>
      <c r="V112" s="1">
        <f t="shared" si="73"/>
        <v>1</v>
      </c>
    </row>
    <row r="114" spans="2:20" ht="21" x14ac:dyDescent="0.35">
      <c r="B114" s="24"/>
      <c r="C114" s="18" t="s">
        <v>60</v>
      </c>
      <c r="T114" s="26"/>
    </row>
    <row r="115" spans="2:20" ht="15" customHeight="1" x14ac:dyDescent="0.35">
      <c r="B115" s="24"/>
      <c r="C115" s="18"/>
      <c r="T115" s="26"/>
    </row>
    <row r="116" spans="2:20" ht="15" customHeight="1" x14ac:dyDescent="0.25">
      <c r="B116" s="24"/>
      <c r="C116" s="66" t="s">
        <v>66</v>
      </c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26"/>
    </row>
    <row r="117" spans="2:20" ht="15" customHeight="1" x14ac:dyDescent="0.25">
      <c r="B117" s="24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26"/>
    </row>
    <row r="118" spans="2:20" ht="15" customHeight="1" x14ac:dyDescent="0.25">
      <c r="B118" s="24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26"/>
    </row>
    <row r="119" spans="2:20" ht="15" customHeight="1" x14ac:dyDescent="0.25">
      <c r="B119" s="24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26"/>
    </row>
    <row r="120" spans="2:20" x14ac:dyDescent="0.25">
      <c r="B120" s="24"/>
      <c r="T120" s="26"/>
    </row>
    <row r="121" spans="2:20" x14ac:dyDescent="0.25">
      <c r="B121" s="24"/>
      <c r="C121" s="1" t="s">
        <v>34</v>
      </c>
      <c r="E121" s="67" t="s">
        <v>35</v>
      </c>
      <c r="F121" s="67"/>
      <c r="H121" s="67" t="s">
        <v>36</v>
      </c>
      <c r="I121" s="67"/>
      <c r="K121" s="67" t="s">
        <v>37</v>
      </c>
      <c r="L121" s="67"/>
      <c r="N121" s="67" t="s">
        <v>14</v>
      </c>
      <c r="O121" s="67"/>
      <c r="P121" s="67"/>
      <c r="Q121" s="67"/>
      <c r="R121" s="67"/>
      <c r="T121" s="26"/>
    </row>
    <row r="122" spans="2:20" x14ac:dyDescent="0.25">
      <c r="B122" s="24"/>
      <c r="C122" s="15">
        <v>44146</v>
      </c>
      <c r="E122" s="50">
        <v>0.33333333333333331</v>
      </c>
      <c r="F122" s="51"/>
      <c r="H122" s="49">
        <v>44146</v>
      </c>
      <c r="I122" s="49"/>
      <c r="K122" s="50">
        <v>0.375</v>
      </c>
      <c r="L122" s="51"/>
      <c r="N122" s="48" t="s">
        <v>61</v>
      </c>
      <c r="O122" s="48"/>
      <c r="P122" s="48"/>
      <c r="Q122" s="48"/>
      <c r="R122" s="48"/>
      <c r="S122" s="48"/>
      <c r="T122" s="26"/>
    </row>
    <row r="123" spans="2:20" x14ac:dyDescent="0.25">
      <c r="B123" s="24"/>
      <c r="C123" s="15"/>
      <c r="E123" s="50"/>
      <c r="F123" s="51"/>
      <c r="H123" s="49"/>
      <c r="I123" s="49"/>
      <c r="K123" s="50"/>
      <c r="L123" s="51"/>
      <c r="N123" s="48"/>
      <c r="O123" s="48"/>
      <c r="P123" s="48"/>
      <c r="Q123" s="48"/>
      <c r="R123" s="48"/>
      <c r="S123" s="48"/>
      <c r="T123" s="26"/>
    </row>
    <row r="124" spans="2:20" x14ac:dyDescent="0.25">
      <c r="B124" s="24"/>
      <c r="C124" s="15"/>
      <c r="E124" s="50"/>
      <c r="F124" s="51"/>
      <c r="H124" s="49"/>
      <c r="I124" s="49"/>
      <c r="K124" s="50"/>
      <c r="L124" s="51"/>
      <c r="N124" s="48"/>
      <c r="O124" s="48"/>
      <c r="P124" s="48"/>
      <c r="Q124" s="48"/>
      <c r="R124" s="48"/>
      <c r="S124" s="48"/>
      <c r="T124" s="26"/>
    </row>
    <row r="125" spans="2:20" x14ac:dyDescent="0.25">
      <c r="B125" s="24"/>
      <c r="C125" s="15"/>
      <c r="E125" s="50"/>
      <c r="F125" s="51"/>
      <c r="H125" s="49"/>
      <c r="I125" s="49"/>
      <c r="K125" s="50"/>
      <c r="L125" s="51"/>
      <c r="N125" s="48"/>
      <c r="O125" s="48"/>
      <c r="P125" s="48"/>
      <c r="Q125" s="48"/>
      <c r="R125" s="48"/>
      <c r="S125" s="48"/>
      <c r="T125" s="26"/>
    </row>
    <row r="126" spans="2:20" x14ac:dyDescent="0.25">
      <c r="B126" s="24"/>
      <c r="C126" s="15"/>
      <c r="E126" s="50"/>
      <c r="F126" s="51"/>
      <c r="H126" s="49"/>
      <c r="I126" s="49"/>
      <c r="K126" s="50"/>
      <c r="L126" s="51"/>
      <c r="N126" s="48"/>
      <c r="O126" s="48"/>
      <c r="P126" s="48"/>
      <c r="Q126" s="48"/>
      <c r="R126" s="48"/>
      <c r="S126" s="48"/>
      <c r="T126" s="26"/>
    </row>
    <row r="127" spans="2:20" x14ac:dyDescent="0.25">
      <c r="B127" s="24"/>
      <c r="C127" s="15"/>
      <c r="E127" s="50"/>
      <c r="F127" s="51"/>
      <c r="H127" s="49"/>
      <c r="I127" s="49"/>
      <c r="K127" s="50"/>
      <c r="L127" s="51"/>
      <c r="N127" s="48"/>
      <c r="O127" s="48"/>
      <c r="P127" s="48"/>
      <c r="Q127" s="48"/>
      <c r="R127" s="48"/>
      <c r="S127" s="48"/>
      <c r="T127" s="26"/>
    </row>
    <row r="128" spans="2:20" x14ac:dyDescent="0.25">
      <c r="B128" s="24"/>
      <c r="C128" s="15"/>
      <c r="E128" s="50"/>
      <c r="F128" s="51"/>
      <c r="H128" s="49"/>
      <c r="I128" s="49"/>
      <c r="K128" s="50"/>
      <c r="L128" s="51"/>
      <c r="N128" s="48"/>
      <c r="O128" s="48"/>
      <c r="P128" s="48"/>
      <c r="Q128" s="48"/>
      <c r="R128" s="48"/>
      <c r="S128" s="48"/>
      <c r="T128" s="26"/>
    </row>
    <row r="129" spans="2:20" x14ac:dyDescent="0.25">
      <c r="B129" s="24"/>
      <c r="C129" s="15"/>
      <c r="E129" s="50"/>
      <c r="F129" s="51"/>
      <c r="H129" s="49"/>
      <c r="I129" s="49"/>
      <c r="K129" s="50"/>
      <c r="L129" s="51"/>
      <c r="N129" s="48"/>
      <c r="O129" s="48"/>
      <c r="P129" s="48"/>
      <c r="Q129" s="48"/>
      <c r="R129" s="48"/>
      <c r="S129" s="48"/>
      <c r="T129" s="26"/>
    </row>
    <row r="130" spans="2:20" x14ac:dyDescent="0.25">
      <c r="B130" s="24"/>
      <c r="C130" s="15"/>
      <c r="E130" s="50"/>
      <c r="F130" s="51"/>
      <c r="H130" s="49"/>
      <c r="I130" s="49"/>
      <c r="K130" s="50"/>
      <c r="L130" s="51"/>
      <c r="N130" s="48"/>
      <c r="O130" s="48"/>
      <c r="P130" s="48"/>
      <c r="Q130" s="48"/>
      <c r="R130" s="48"/>
      <c r="S130" s="48"/>
      <c r="T130" s="26"/>
    </row>
    <row r="131" spans="2:20" x14ac:dyDescent="0.25">
      <c r="B131" s="24"/>
      <c r="C131" s="15"/>
      <c r="E131" s="50"/>
      <c r="F131" s="51"/>
      <c r="H131" s="49"/>
      <c r="I131" s="49"/>
      <c r="K131" s="50"/>
      <c r="L131" s="51"/>
      <c r="N131" s="48"/>
      <c r="O131" s="48"/>
      <c r="P131" s="48"/>
      <c r="Q131" s="48"/>
      <c r="R131" s="48"/>
      <c r="S131" s="48"/>
      <c r="T131" s="26"/>
    </row>
    <row r="132" spans="2:20" x14ac:dyDescent="0.25">
      <c r="B132" s="24"/>
      <c r="C132" s="15"/>
      <c r="E132" s="50"/>
      <c r="F132" s="51"/>
      <c r="H132" s="49"/>
      <c r="I132" s="49"/>
      <c r="K132" s="50"/>
      <c r="L132" s="51"/>
      <c r="N132" s="48"/>
      <c r="O132" s="48"/>
      <c r="P132" s="48"/>
      <c r="Q132" s="48"/>
      <c r="R132" s="48"/>
      <c r="S132" s="48"/>
      <c r="T132" s="26"/>
    </row>
    <row r="133" spans="2:20" x14ac:dyDescent="0.25">
      <c r="B133" s="24"/>
      <c r="C133" s="15"/>
      <c r="E133" s="50"/>
      <c r="F133" s="51"/>
      <c r="H133" s="49"/>
      <c r="I133" s="49"/>
      <c r="K133" s="50"/>
      <c r="L133" s="51"/>
      <c r="N133" s="48"/>
      <c r="O133" s="48"/>
      <c r="P133" s="48"/>
      <c r="Q133" s="48"/>
      <c r="R133" s="48"/>
      <c r="S133" s="48"/>
      <c r="T133" s="26"/>
    </row>
    <row r="134" spans="2:20" x14ac:dyDescent="0.25">
      <c r="B134" s="24"/>
      <c r="C134" s="15"/>
      <c r="E134" s="50"/>
      <c r="F134" s="51"/>
      <c r="H134" s="49"/>
      <c r="I134" s="49"/>
      <c r="K134" s="50"/>
      <c r="L134" s="51"/>
      <c r="N134" s="48"/>
      <c r="O134" s="48"/>
      <c r="P134" s="48"/>
      <c r="Q134" s="48"/>
      <c r="R134" s="48"/>
      <c r="S134" s="48"/>
      <c r="T134" s="26"/>
    </row>
    <row r="135" spans="2:20" x14ac:dyDescent="0.25">
      <c r="B135" s="24"/>
      <c r="C135" s="15"/>
      <c r="E135" s="50"/>
      <c r="F135" s="51"/>
      <c r="H135" s="49"/>
      <c r="I135" s="49"/>
      <c r="K135" s="50"/>
      <c r="L135" s="51"/>
      <c r="N135" s="48"/>
      <c r="O135" s="48"/>
      <c r="P135" s="48"/>
      <c r="Q135" s="48"/>
      <c r="R135" s="48"/>
      <c r="S135" s="48"/>
      <c r="T135" s="26"/>
    </row>
    <row r="136" spans="2:20" x14ac:dyDescent="0.25">
      <c r="B136" s="24"/>
      <c r="C136" s="15"/>
      <c r="E136" s="50"/>
      <c r="F136" s="51"/>
      <c r="H136" s="49"/>
      <c r="I136" s="49"/>
      <c r="K136" s="50"/>
      <c r="L136" s="51"/>
      <c r="N136" s="48" t="s">
        <v>124</v>
      </c>
      <c r="O136" s="48"/>
      <c r="P136" s="48"/>
      <c r="Q136" s="48"/>
      <c r="R136" s="48"/>
      <c r="S136" s="48"/>
      <c r="T136" s="26"/>
    </row>
    <row r="137" spans="2:20" x14ac:dyDescent="0.25">
      <c r="B137" s="24"/>
      <c r="T137" s="26"/>
    </row>
    <row r="138" spans="2:20" ht="21" x14ac:dyDescent="0.35">
      <c r="B138" s="24"/>
      <c r="C138" s="18" t="s">
        <v>62</v>
      </c>
      <c r="T138" s="26"/>
    </row>
    <row r="139" spans="2:20" x14ac:dyDescent="0.25">
      <c r="B139" s="24"/>
      <c r="T139" s="26"/>
    </row>
    <row r="140" spans="2:20" x14ac:dyDescent="0.25">
      <c r="B140" s="24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26"/>
    </row>
    <row r="141" spans="2:20" x14ac:dyDescent="0.25">
      <c r="B141" s="24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26"/>
    </row>
    <row r="142" spans="2:20" x14ac:dyDescent="0.25">
      <c r="B142" s="24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26"/>
    </row>
    <row r="143" spans="2:20" x14ac:dyDescent="0.25">
      <c r="B143" s="24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26"/>
    </row>
    <row r="144" spans="2:20" x14ac:dyDescent="0.25">
      <c r="B144" s="24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26"/>
    </row>
    <row r="145" spans="2:20" x14ac:dyDescent="0.25">
      <c r="B145" s="24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26"/>
    </row>
    <row r="146" spans="2:20" x14ac:dyDescent="0.25">
      <c r="B146" s="24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26"/>
    </row>
    <row r="147" spans="2:20" x14ac:dyDescent="0.25">
      <c r="B147" s="24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26"/>
    </row>
    <row r="148" spans="2:20" x14ac:dyDescent="0.25">
      <c r="B148" s="24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26"/>
    </row>
    <row r="149" spans="2:20" x14ac:dyDescent="0.25">
      <c r="B149" s="24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26"/>
    </row>
    <row r="150" spans="2:20" x14ac:dyDescent="0.25">
      <c r="B150" s="24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26"/>
    </row>
    <row r="151" spans="2:20" x14ac:dyDescent="0.25">
      <c r="B151" s="24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26"/>
    </row>
    <row r="152" spans="2:20" customFormat="1" x14ac:dyDescent="0.25">
      <c r="B152" s="26"/>
      <c r="T152" s="26"/>
    </row>
    <row r="153" spans="2:20" customFormat="1" x14ac:dyDescent="0.25">
      <c r="B153" s="26"/>
      <c r="C153" s="47" t="s">
        <v>118</v>
      </c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26"/>
    </row>
    <row r="154" spans="2:20" x14ac:dyDescent="0.25">
      <c r="B154" s="24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26"/>
    </row>
    <row r="155" spans="2:20" x14ac:dyDescent="0.25">
      <c r="B155" s="24"/>
      <c r="T155" s="26"/>
    </row>
    <row r="156" spans="2:20" x14ac:dyDescent="0.25"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6"/>
    </row>
  </sheetData>
  <sheetProtection sheet="1" selectLockedCells="1"/>
  <mergeCells count="156">
    <mergeCell ref="D8:R8"/>
    <mergeCell ref="C61:D61"/>
    <mergeCell ref="C62:D62"/>
    <mergeCell ref="N128:S128"/>
    <mergeCell ref="E122:F122"/>
    <mergeCell ref="H122:I122"/>
    <mergeCell ref="K122:L122"/>
    <mergeCell ref="C103:D103"/>
    <mergeCell ref="F103:L103"/>
    <mergeCell ref="E121:F121"/>
    <mergeCell ref="H121:I121"/>
    <mergeCell ref="K121:L121"/>
    <mergeCell ref="E127:F127"/>
    <mergeCell ref="E126:F126"/>
    <mergeCell ref="E128:F128"/>
    <mergeCell ref="E123:F123"/>
    <mergeCell ref="K127:L127"/>
    <mergeCell ref="K128:L128"/>
    <mergeCell ref="M67:S67"/>
    <mergeCell ref="M68:S68"/>
    <mergeCell ref="D9:R9"/>
    <mergeCell ref="D10:R10"/>
    <mergeCell ref="D11:R11"/>
    <mergeCell ref="D12:R12"/>
    <mergeCell ref="K136:L136"/>
    <mergeCell ref="E134:F134"/>
    <mergeCell ref="E135:F135"/>
    <mergeCell ref="E136:F136"/>
    <mergeCell ref="H123:I123"/>
    <mergeCell ref="H124:I124"/>
    <mergeCell ref="H125:I125"/>
    <mergeCell ref="H126:I126"/>
    <mergeCell ref="H127:I127"/>
    <mergeCell ref="H128:I128"/>
    <mergeCell ref="H129:I129"/>
    <mergeCell ref="H130:I130"/>
    <mergeCell ref="H131:I131"/>
    <mergeCell ref="H132:I132"/>
    <mergeCell ref="H133:I133"/>
    <mergeCell ref="H134:I134"/>
    <mergeCell ref="H135:I135"/>
    <mergeCell ref="E129:F129"/>
    <mergeCell ref="E133:F133"/>
    <mergeCell ref="E124:F124"/>
    <mergeCell ref="E125:F125"/>
    <mergeCell ref="K134:L134"/>
    <mergeCell ref="K135:L135"/>
    <mergeCell ref="E130:F130"/>
    <mergeCell ref="E131:F131"/>
    <mergeCell ref="E132:F132"/>
    <mergeCell ref="C2:S2"/>
    <mergeCell ref="C3:S3"/>
    <mergeCell ref="C5:S5"/>
    <mergeCell ref="C14:S14"/>
    <mergeCell ref="N134:S134"/>
    <mergeCell ref="N135:S135"/>
    <mergeCell ref="C63:D63"/>
    <mergeCell ref="C110:D110"/>
    <mergeCell ref="C111:D111"/>
    <mergeCell ref="C112:D112"/>
    <mergeCell ref="F107:L107"/>
    <mergeCell ref="F109:L109"/>
    <mergeCell ref="F110:L110"/>
    <mergeCell ref="F111:L111"/>
    <mergeCell ref="F112:L112"/>
    <mergeCell ref="C107:D107"/>
    <mergeCell ref="C109:D109"/>
    <mergeCell ref="F105:L105"/>
    <mergeCell ref="F66:K66"/>
    <mergeCell ref="N103:S103"/>
    <mergeCell ref="N104:S104"/>
    <mergeCell ref="N105:S105"/>
    <mergeCell ref="N106:S106"/>
    <mergeCell ref="K129:L129"/>
    <mergeCell ref="K130:L130"/>
    <mergeCell ref="K131:L131"/>
    <mergeCell ref="K132:L132"/>
    <mergeCell ref="K133:L133"/>
    <mergeCell ref="C116:S119"/>
    <mergeCell ref="N121:R121"/>
    <mergeCell ref="C104:D104"/>
    <mergeCell ref="C105:D105"/>
    <mergeCell ref="C106:D106"/>
    <mergeCell ref="C108:D108"/>
    <mergeCell ref="F104:L104"/>
    <mergeCell ref="F106:L106"/>
    <mergeCell ref="F108:L108"/>
    <mergeCell ref="H75:J75"/>
    <mergeCell ref="H77:J77"/>
    <mergeCell ref="H79:J79"/>
    <mergeCell ref="D90:I90"/>
    <mergeCell ref="J90:R90"/>
    <mergeCell ref="C21:H21"/>
    <mergeCell ref="C71:H71"/>
    <mergeCell ref="C59:D59"/>
    <mergeCell ref="C60:D60"/>
    <mergeCell ref="F67:K67"/>
    <mergeCell ref="F68:K68"/>
    <mergeCell ref="H25:J25"/>
    <mergeCell ref="H29:J29"/>
    <mergeCell ref="D40:I40"/>
    <mergeCell ref="J40:R40"/>
    <mergeCell ref="C68:D68"/>
    <mergeCell ref="F59:K59"/>
    <mergeCell ref="F60:K60"/>
    <mergeCell ref="F61:K61"/>
    <mergeCell ref="F62:K62"/>
    <mergeCell ref="F63:K63"/>
    <mergeCell ref="B21:B68"/>
    <mergeCell ref="B71:B112"/>
    <mergeCell ref="C55:R56"/>
    <mergeCell ref="C66:D66"/>
    <mergeCell ref="C67:D67"/>
    <mergeCell ref="C64:D64"/>
    <mergeCell ref="C65:D65"/>
    <mergeCell ref="N107:S107"/>
    <mergeCell ref="N108:S108"/>
    <mergeCell ref="N109:S109"/>
    <mergeCell ref="N110:S110"/>
    <mergeCell ref="N111:S111"/>
    <mergeCell ref="N112:S112"/>
    <mergeCell ref="H27:J27"/>
    <mergeCell ref="F64:K64"/>
    <mergeCell ref="F65:K65"/>
    <mergeCell ref="M59:S59"/>
    <mergeCell ref="M60:S60"/>
    <mergeCell ref="M61:S61"/>
    <mergeCell ref="M62:S62"/>
    <mergeCell ref="M63:S63"/>
    <mergeCell ref="M64:S64"/>
    <mergeCell ref="M65:S65"/>
    <mergeCell ref="M66:S66"/>
    <mergeCell ref="C140:S141"/>
    <mergeCell ref="C142:S143"/>
    <mergeCell ref="C144:S145"/>
    <mergeCell ref="C146:S147"/>
    <mergeCell ref="C148:S149"/>
    <mergeCell ref="C150:S151"/>
    <mergeCell ref="C153:S154"/>
    <mergeCell ref="N122:S122"/>
    <mergeCell ref="N123:S123"/>
    <mergeCell ref="N124:S124"/>
    <mergeCell ref="N129:S129"/>
    <mergeCell ref="N130:S130"/>
    <mergeCell ref="N131:S131"/>
    <mergeCell ref="N132:S132"/>
    <mergeCell ref="N133:S133"/>
    <mergeCell ref="N125:S125"/>
    <mergeCell ref="N126:S126"/>
    <mergeCell ref="N127:S127"/>
    <mergeCell ref="H136:I136"/>
    <mergeCell ref="K123:L123"/>
    <mergeCell ref="K124:L124"/>
    <mergeCell ref="K125:L125"/>
    <mergeCell ref="K126:L126"/>
    <mergeCell ref="N136:S136"/>
  </mergeCells>
  <conditionalFormatting sqref="D43:R48 C21 C33:C40 C83:C90">
    <cfRule type="expression" dxfId="35" priority="49">
      <formula>C21="w"</formula>
    </cfRule>
    <cfRule type="expression" dxfId="34" priority="50">
      <formula>C21="x"</formula>
    </cfRule>
  </conditionalFormatting>
  <conditionalFormatting sqref="D43:R48">
    <cfRule type="expression" dxfId="33" priority="64">
      <formula>D34="x"</formula>
    </cfRule>
  </conditionalFormatting>
  <conditionalFormatting sqref="D93:R98">
    <cfRule type="expression" dxfId="32" priority="15">
      <formula>D93="w"</formula>
    </cfRule>
    <cfRule type="expression" dxfId="31" priority="16">
      <formula>D93="x"</formula>
    </cfRule>
  </conditionalFormatting>
  <conditionalFormatting sqref="D93:R98">
    <cfRule type="expression" dxfId="30" priority="17">
      <formula>D84="x"</formula>
    </cfRule>
  </conditionalFormatting>
  <conditionalFormatting sqref="C77:J77">
    <cfRule type="expression" dxfId="29" priority="12">
      <formula>H75="JA"</formula>
    </cfRule>
  </conditionalFormatting>
  <conditionalFormatting sqref="C79:J79">
    <cfRule type="expression" dxfId="28" priority="11">
      <formula>H75="NEIN"</formula>
    </cfRule>
  </conditionalFormatting>
  <conditionalFormatting sqref="C16:C19">
    <cfRule type="expression" dxfId="27" priority="9">
      <formula>C16="w"</formula>
    </cfRule>
    <cfRule type="expression" dxfId="26" priority="10">
      <formula>C16="x"</formula>
    </cfRule>
  </conditionalFormatting>
  <conditionalFormatting sqref="C71">
    <cfRule type="expression" dxfId="25" priority="7">
      <formula>C71="w"</formula>
    </cfRule>
    <cfRule type="expression" dxfId="24" priority="8">
      <formula>C71="x"</formula>
    </cfRule>
  </conditionalFormatting>
  <conditionalFormatting sqref="H77:J77">
    <cfRule type="expression" dxfId="23" priority="6">
      <formula>$H$75 = "JA"</formula>
    </cfRule>
  </conditionalFormatting>
  <conditionalFormatting sqref="H79:J79">
    <cfRule type="expression" dxfId="22" priority="5">
      <formula>$H$75="Nein"</formula>
    </cfRule>
  </conditionalFormatting>
  <conditionalFormatting sqref="C27">
    <cfRule type="expression" dxfId="21" priority="4">
      <formula>$H$25="ja"</formula>
    </cfRule>
  </conditionalFormatting>
  <conditionalFormatting sqref="C29">
    <cfRule type="expression" dxfId="20" priority="3">
      <formula>$H$25="Nein"</formula>
    </cfRule>
  </conditionalFormatting>
  <conditionalFormatting sqref="H27:J27">
    <cfRule type="expression" dxfId="19" priority="2">
      <formula>$H$25="Ja"</formula>
    </cfRule>
  </conditionalFormatting>
  <conditionalFormatting sqref="H29:J29">
    <cfRule type="expression" dxfId="18" priority="1">
      <formula>$H$25="Nein"</formula>
    </cfRule>
  </conditionalFormatting>
  <dataValidations count="7">
    <dataValidation type="custom" allowBlank="1" showInputMessage="1" showErrorMessage="1" errorTitle="Falscher Eintrag" error="x oder w eintragen oder Zelle leer lassen" sqref="D43:R48 D93:R98" xr:uid="{A3483A68-90E8-438A-8A5D-571C57574365}">
      <formula1>OR(D43="w",D43="x")</formula1>
    </dataValidation>
    <dataValidation type="list" allowBlank="1" showInputMessage="1" showErrorMessage="1" sqref="H27:J27 H77:J77" xr:uid="{1E264DB2-FC98-4E20-A0B1-67BF467791ED}">
      <formula1>"Auswahl,Montag,Dienstag,Mittwoch,Donnerstag,Freitag"</formula1>
    </dataValidation>
    <dataValidation type="list" allowBlank="1" showInputMessage="1" showErrorMessage="1" sqref="H25:J25 H75:J75" xr:uid="{5977FB6D-CD5C-414B-B883-733606368FEB}">
      <formula1>"Auswahl, Ja, Nein"</formula1>
    </dataValidation>
    <dataValidation type="list" allowBlank="1" showInputMessage="1" showErrorMessage="1" sqref="H29:J29 H79:J79" xr:uid="{8488A259-2BCE-473B-820C-F1FAAE0FE800}">
      <formula1>$N$22:$N$32</formula1>
    </dataValidation>
    <dataValidation type="date" allowBlank="1" showInputMessage="1" showErrorMessage="1" errorTitle="gültiges Datum" error="Bitte ein gültiges Datum eingeben!_x000a_Beispiel:_x000a_22.03.2020 (TT.MM.JJJJ)" sqref="C122:C136" xr:uid="{0DDBD323-0682-49E4-9282-7C69AF669F46}">
      <formula1>1</formula1>
      <formula2>55153</formula2>
    </dataValidation>
    <dataValidation type="date" allowBlank="1" showInputMessage="1" showErrorMessage="1" errorTitle="gültiges Datum" error="Bitte ein gültiges Datum eingeben!_x000a_Beispiel:_x000a_22.03.2020 (TT.MM.JJJJ)" sqref="H122:I136" xr:uid="{1DFFCE18-9976-4528-9780-4F52CD6DDA97}">
      <formula1>C122</formula1>
      <formula2>55153</formula2>
    </dataValidation>
    <dataValidation type="time" allowBlank="1" showInputMessage="1" showErrorMessage="1" errorTitle="gültige Uhrzeit" error="Bitte ein gültige Uhrzeit eingeben!_x000a_Beispiel:_x000a_08:00 (HH:MM)" sqref="E122:F136 K122:L136" xr:uid="{50F287EA-5C33-4C8B-AC88-902C4F987DEA}">
      <formula1>0</formula1>
      <formula2>0.999305555555556</formula2>
    </dataValidation>
  </dataValidation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242E9-90CD-4FAF-ADA2-37D4000EEF41}">
  <dimension ref="A2:AM156"/>
  <sheetViews>
    <sheetView showGridLines="0" zoomScaleNormal="100" workbookViewId="0"/>
  </sheetViews>
  <sheetFormatPr baseColWidth="10" defaultRowHeight="15" x14ac:dyDescent="0.25"/>
  <cols>
    <col min="1" max="1" width="11.42578125" style="1"/>
    <col min="2" max="2" width="4.7109375" style="1" customWidth="1"/>
    <col min="3" max="3" width="11.7109375" style="1" customWidth="1"/>
    <col min="4" max="18" width="5.7109375" style="1" customWidth="1"/>
    <col min="19" max="19" width="24.85546875" style="1" customWidth="1"/>
    <col min="20" max="20" width="3.7109375" style="1" customWidth="1"/>
    <col min="21" max="21" width="24.5703125" style="12" customWidth="1"/>
    <col min="22" max="23" width="11.42578125" style="1" hidden="1" customWidth="1"/>
    <col min="24" max="38" width="7.7109375" style="1" hidden="1" customWidth="1"/>
    <col min="39" max="16384" width="11.42578125" style="1"/>
  </cols>
  <sheetData>
    <row r="2" spans="2:39" ht="65.25" customHeight="1" x14ac:dyDescent="0.5">
      <c r="B2" s="24"/>
      <c r="C2" s="61" t="s">
        <v>64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25"/>
    </row>
    <row r="3" spans="2:39" ht="45" customHeight="1" x14ac:dyDescent="0.25">
      <c r="B3" s="24"/>
      <c r="C3" s="63" t="s">
        <v>65</v>
      </c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24"/>
    </row>
    <row r="4" spans="2:39" ht="15" customHeight="1" x14ac:dyDescent="0.25">
      <c r="B4" s="24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24"/>
    </row>
    <row r="5" spans="2:39" ht="45" customHeight="1" x14ac:dyDescent="0.25">
      <c r="B5" s="24"/>
      <c r="C5" s="64" t="s">
        <v>53</v>
      </c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24"/>
      <c r="U5" s="40" t="s">
        <v>114</v>
      </c>
      <c r="V5" s="27">
        <f>LEN(_xlfn.CONCAT(U8:U156))</f>
        <v>571</v>
      </c>
      <c r="AM5" s="38" t="s">
        <v>105</v>
      </c>
    </row>
    <row r="6" spans="2:39" x14ac:dyDescent="0.25">
      <c r="B6" s="24"/>
      <c r="T6" s="24"/>
    </row>
    <row r="7" spans="2:39" x14ac:dyDescent="0.25">
      <c r="B7" s="24"/>
      <c r="T7" s="24"/>
    </row>
    <row r="8" spans="2:39" x14ac:dyDescent="0.25">
      <c r="B8" s="24"/>
      <c r="C8" s="1" t="s">
        <v>1</v>
      </c>
      <c r="D8" s="75" t="s">
        <v>76</v>
      </c>
      <c r="E8" s="75"/>
      <c r="F8" s="75"/>
      <c r="G8" s="75"/>
      <c r="H8" s="75"/>
      <c r="I8" s="75"/>
      <c r="J8" s="75"/>
      <c r="S8" s="37"/>
      <c r="T8" s="24"/>
      <c r="U8" s="38" t="s">
        <v>109</v>
      </c>
    </row>
    <row r="9" spans="2:39" x14ac:dyDescent="0.25">
      <c r="B9" s="24"/>
      <c r="C9" s="1" t="s">
        <v>67</v>
      </c>
      <c r="D9" s="75" t="s">
        <v>77</v>
      </c>
      <c r="E9" s="75"/>
      <c r="F9" s="75"/>
      <c r="G9" s="75"/>
      <c r="H9" s="75"/>
      <c r="I9" s="75"/>
      <c r="J9" s="75"/>
      <c r="T9" s="24"/>
      <c r="U9" s="38" t="s">
        <v>107</v>
      </c>
    </row>
    <row r="10" spans="2:39" x14ac:dyDescent="0.25">
      <c r="B10" s="24"/>
      <c r="C10" s="1" t="s">
        <v>68</v>
      </c>
      <c r="D10" s="75" t="s">
        <v>78</v>
      </c>
      <c r="E10" s="75"/>
      <c r="F10" s="75"/>
      <c r="G10" s="75"/>
      <c r="H10" s="75"/>
      <c r="I10" s="75"/>
      <c r="J10" s="75"/>
      <c r="T10" s="24"/>
      <c r="U10" s="38" t="s">
        <v>108</v>
      </c>
    </row>
    <row r="11" spans="2:39" x14ac:dyDescent="0.25">
      <c r="B11" s="24"/>
      <c r="C11" s="1" t="s">
        <v>50</v>
      </c>
      <c r="D11" s="76" t="s">
        <v>106</v>
      </c>
      <c r="E11" s="76"/>
      <c r="F11" s="76"/>
      <c r="G11" s="76"/>
      <c r="H11" s="76"/>
      <c r="I11" s="76"/>
      <c r="J11" s="76"/>
      <c r="T11" s="24"/>
      <c r="U11" s="12" t="str">
        <f t="shared" ref="U11" si="0">IF(D11="",C11&amp;" fehlt","")</f>
        <v/>
      </c>
    </row>
    <row r="12" spans="2:39" x14ac:dyDescent="0.25">
      <c r="B12" s="24"/>
      <c r="C12" s="1" t="s">
        <v>51</v>
      </c>
      <c r="D12" s="77" t="s">
        <v>79</v>
      </c>
      <c r="E12" s="75"/>
      <c r="F12" s="75"/>
      <c r="G12" s="75"/>
      <c r="H12" s="75"/>
      <c r="I12" s="75"/>
      <c r="J12" s="75"/>
      <c r="T12" s="24"/>
      <c r="U12" s="38" t="s">
        <v>110</v>
      </c>
    </row>
    <row r="13" spans="2:39" x14ac:dyDescent="0.25">
      <c r="B13" s="24"/>
      <c r="T13" s="24"/>
    </row>
    <row r="14" spans="2:39" ht="21" x14ac:dyDescent="0.25">
      <c r="B14" s="24"/>
      <c r="C14" s="65" t="s">
        <v>75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24"/>
    </row>
    <row r="15" spans="2:39" x14ac:dyDescent="0.25">
      <c r="B15" s="24"/>
      <c r="T15" s="24"/>
    </row>
    <row r="16" spans="2:39" x14ac:dyDescent="0.25">
      <c r="B16" s="24"/>
      <c r="C16" s="6"/>
      <c r="D16" s="36" t="s">
        <v>69</v>
      </c>
      <c r="G16" s="1" t="s">
        <v>119</v>
      </c>
      <c r="T16" s="24"/>
    </row>
    <row r="17" spans="2:21" x14ac:dyDescent="0.25">
      <c r="B17" s="24"/>
      <c r="C17" s="7"/>
      <c r="D17" s="36" t="s">
        <v>69</v>
      </c>
      <c r="G17" s="1" t="s">
        <v>70</v>
      </c>
      <c r="T17" s="24"/>
    </row>
    <row r="18" spans="2:21" x14ac:dyDescent="0.25">
      <c r="B18" s="24"/>
      <c r="C18" s="35" t="s">
        <v>16</v>
      </c>
      <c r="D18" s="36" t="s">
        <v>71</v>
      </c>
      <c r="G18" s="1" t="s">
        <v>74</v>
      </c>
      <c r="T18" s="24"/>
    </row>
    <row r="19" spans="2:21" x14ac:dyDescent="0.25">
      <c r="B19" s="24"/>
      <c r="C19" s="35" t="s">
        <v>0</v>
      </c>
      <c r="D19" s="36" t="s">
        <v>72</v>
      </c>
      <c r="G19" s="1" t="s">
        <v>73</v>
      </c>
      <c r="T19" s="24"/>
    </row>
    <row r="20" spans="2:21" x14ac:dyDescent="0.25">
      <c r="U20" s="1"/>
    </row>
    <row r="21" spans="2:21" ht="21" x14ac:dyDescent="0.25">
      <c r="B21" s="72" t="s">
        <v>56</v>
      </c>
      <c r="C21" s="60" t="s">
        <v>54</v>
      </c>
      <c r="D21" s="60"/>
      <c r="E21" s="60"/>
      <c r="F21" s="60"/>
      <c r="G21" s="60"/>
      <c r="H21" s="60"/>
      <c r="T21" s="41"/>
      <c r="U21" s="1"/>
    </row>
    <row r="22" spans="2:21" x14ac:dyDescent="0.25">
      <c r="B22" s="72"/>
      <c r="D22" s="2"/>
      <c r="E22" s="2"/>
      <c r="F22" s="2"/>
      <c r="G22" s="2"/>
      <c r="H22" s="2"/>
      <c r="I22" s="2"/>
      <c r="J22" s="2"/>
      <c r="K22" s="34"/>
      <c r="L22" s="34"/>
      <c r="M22" s="34"/>
      <c r="N22" s="34" t="s">
        <v>18</v>
      </c>
      <c r="O22" s="34"/>
      <c r="T22" s="41"/>
    </row>
    <row r="23" spans="2:21" x14ac:dyDescent="0.25">
      <c r="B23" s="72"/>
      <c r="K23" s="34"/>
      <c r="L23" s="34"/>
      <c r="M23" s="34" t="s">
        <v>3</v>
      </c>
      <c r="N23" s="34" t="s">
        <v>22</v>
      </c>
      <c r="O23" s="34">
        <v>11</v>
      </c>
      <c r="T23" s="41"/>
    </row>
    <row r="24" spans="2:21" x14ac:dyDescent="0.25">
      <c r="B24" s="72"/>
      <c r="D24" s="2"/>
      <c r="E24" s="2"/>
      <c r="F24" s="2"/>
      <c r="G24" s="2"/>
      <c r="H24" s="2"/>
      <c r="I24" s="2"/>
      <c r="J24" s="2"/>
      <c r="K24" s="34"/>
      <c r="L24" s="34"/>
      <c r="M24" s="34" t="s">
        <v>0</v>
      </c>
      <c r="N24" s="34" t="s">
        <v>23</v>
      </c>
      <c r="O24" s="34">
        <v>12</v>
      </c>
      <c r="T24" s="41"/>
    </row>
    <row r="25" spans="2:21" x14ac:dyDescent="0.25">
      <c r="B25" s="72"/>
      <c r="C25" s="3" t="s">
        <v>123</v>
      </c>
      <c r="D25" s="4"/>
      <c r="E25" s="4"/>
      <c r="F25" s="4"/>
      <c r="G25" s="4"/>
      <c r="H25" s="73" t="s">
        <v>80</v>
      </c>
      <c r="I25" s="73"/>
      <c r="J25" s="73"/>
      <c r="K25" s="34">
        <f>IF(H25="Auswahl",0,IF(H25="JA",1,2))</f>
        <v>1</v>
      </c>
      <c r="L25" s="34"/>
      <c r="M25" s="34" t="s">
        <v>2</v>
      </c>
      <c r="N25" s="34" t="s">
        <v>24</v>
      </c>
      <c r="O25" s="34">
        <v>21</v>
      </c>
      <c r="T25" s="41"/>
      <c r="U25" s="38" t="s">
        <v>125</v>
      </c>
    </row>
    <row r="26" spans="2:21" x14ac:dyDescent="0.25">
      <c r="B26" s="72"/>
      <c r="C26" s="5"/>
      <c r="D26" s="5"/>
      <c r="E26" s="5"/>
      <c r="F26" s="5"/>
      <c r="G26" s="5"/>
      <c r="H26" s="5"/>
      <c r="I26" s="5"/>
      <c r="J26" s="5"/>
      <c r="K26" s="34"/>
      <c r="L26" s="34"/>
      <c r="M26" s="34" t="s">
        <v>0</v>
      </c>
      <c r="N26" s="34" t="s">
        <v>25</v>
      </c>
      <c r="O26" s="34">
        <v>22</v>
      </c>
      <c r="T26" s="41"/>
    </row>
    <row r="27" spans="2:21" x14ac:dyDescent="0.25">
      <c r="B27" s="72"/>
      <c r="C27" s="5" t="s">
        <v>21</v>
      </c>
      <c r="D27" s="5"/>
      <c r="E27" s="5"/>
      <c r="F27" s="5"/>
      <c r="G27" s="5"/>
      <c r="H27" s="74" t="s">
        <v>3</v>
      </c>
      <c r="I27" s="74"/>
      <c r="J27" s="74"/>
      <c r="K27" s="34">
        <f>IF(AND(K25=1,H27&lt;&gt;"Auswahl"),1,0)</f>
        <v>1</v>
      </c>
      <c r="L27" s="34">
        <f>IF(K27&lt;&gt;0,VLOOKUP(H27,M23:O32,3,FALSE),"")</f>
        <v>11</v>
      </c>
      <c r="M27" s="34" t="s">
        <v>9</v>
      </c>
      <c r="N27" s="34" t="s">
        <v>26</v>
      </c>
      <c r="O27" s="34">
        <v>31</v>
      </c>
      <c r="T27" s="41"/>
      <c r="U27" s="12" t="str">
        <f>IF(AND(H25="JA",H27="Auswahl"),"Bitte wählen","")</f>
        <v/>
      </c>
    </row>
    <row r="28" spans="2:21" x14ac:dyDescent="0.25">
      <c r="B28" s="72"/>
      <c r="C28" s="5"/>
      <c r="D28" s="5"/>
      <c r="E28" s="5"/>
      <c r="F28" s="5"/>
      <c r="G28" s="5"/>
      <c r="H28" s="5"/>
      <c r="I28" s="5"/>
      <c r="J28" s="5"/>
      <c r="K28" s="34"/>
      <c r="L28" s="34"/>
      <c r="M28" s="34" t="s">
        <v>0</v>
      </c>
      <c r="N28" s="34" t="s">
        <v>27</v>
      </c>
      <c r="O28" s="34">
        <v>32</v>
      </c>
      <c r="T28" s="41"/>
    </row>
    <row r="29" spans="2:21" x14ac:dyDescent="0.25">
      <c r="B29" s="72"/>
      <c r="C29" s="5" t="s">
        <v>17</v>
      </c>
      <c r="D29" s="5"/>
      <c r="E29" s="5"/>
      <c r="F29" s="5"/>
      <c r="G29" s="5"/>
      <c r="H29" s="74" t="s">
        <v>18</v>
      </c>
      <c r="I29" s="74"/>
      <c r="J29" s="74"/>
      <c r="K29" s="34">
        <f>IF(AND(K25=2,H29&lt;&gt;"Auswahl"),VLOOKUP(H29,N23:O32,2,FALSE),0)</f>
        <v>0</v>
      </c>
      <c r="L29" s="34"/>
      <c r="M29" s="34" t="s">
        <v>8</v>
      </c>
      <c r="N29" s="34" t="s">
        <v>28</v>
      </c>
      <c r="O29" s="34">
        <v>41</v>
      </c>
      <c r="T29" s="41"/>
      <c r="U29" s="12" t="str">
        <f>IF(AND(H25="NEIN",H29="Auswahl"),"Bitte wählen","")</f>
        <v/>
      </c>
    </row>
    <row r="30" spans="2:21" x14ac:dyDescent="0.25">
      <c r="B30" s="72"/>
      <c r="K30" s="34"/>
      <c r="L30" s="34"/>
      <c r="M30" s="34" t="s">
        <v>0</v>
      </c>
      <c r="N30" s="34" t="s">
        <v>29</v>
      </c>
      <c r="O30" s="34">
        <v>42</v>
      </c>
      <c r="T30" s="41"/>
      <c r="U30" s="12" t="str">
        <f>IF(H31="Auswahl","Bitte wählen","")</f>
        <v/>
      </c>
    </row>
    <row r="31" spans="2:21" hidden="1" x14ac:dyDescent="0.25">
      <c r="B31" s="72"/>
      <c r="K31" s="3"/>
      <c r="L31" s="3"/>
      <c r="M31" s="3" t="s">
        <v>10</v>
      </c>
      <c r="N31" s="3" t="s">
        <v>30</v>
      </c>
      <c r="O31" s="3">
        <v>51</v>
      </c>
      <c r="T31" s="41"/>
    </row>
    <row r="32" spans="2:21" hidden="1" x14ac:dyDescent="0.25">
      <c r="B32" s="72"/>
      <c r="K32" s="3"/>
      <c r="L32" s="3"/>
      <c r="M32" s="3" t="s">
        <v>0</v>
      </c>
      <c r="N32" s="3" t="s">
        <v>31</v>
      </c>
      <c r="O32" s="3">
        <v>52</v>
      </c>
      <c r="T32" s="41"/>
    </row>
    <row r="33" spans="1:39" hidden="1" x14ac:dyDescent="0.25">
      <c r="B33" s="72"/>
      <c r="C33" s="8"/>
      <c r="T33" s="41"/>
    </row>
    <row r="34" spans="1:39" hidden="1" x14ac:dyDescent="0.25">
      <c r="B34" s="72"/>
      <c r="C34" s="8">
        <v>1</v>
      </c>
      <c r="D34" s="1" t="str">
        <f>IF($L$27=$O$23,"X",IF($K$29=$O$23,"X",""))</f>
        <v>X</v>
      </c>
      <c r="E34" s="1" t="str">
        <f t="shared" ref="E34:I34" si="1">IF($L$27=$O$23,"X",IF($K$29=$O$23,"X",""))</f>
        <v>X</v>
      </c>
      <c r="F34" s="1" t="str">
        <f t="shared" si="1"/>
        <v>X</v>
      </c>
      <c r="G34" s="1" t="str">
        <f t="shared" si="1"/>
        <v>X</v>
      </c>
      <c r="H34" s="1" t="str">
        <f t="shared" si="1"/>
        <v>X</v>
      </c>
      <c r="I34" s="1" t="str">
        <f t="shared" si="1"/>
        <v>X</v>
      </c>
      <c r="J34" s="1" t="str">
        <f>IF($L$27=$O$23,"X",IF($K$29=$O$24,"X",""))</f>
        <v>X</v>
      </c>
      <c r="K34" s="1" t="str">
        <f t="shared" ref="K34:R34" si="2">IF($L$27=$O$23,"X",IF($K$29=$O$24,"X",""))</f>
        <v>X</v>
      </c>
      <c r="L34" s="1" t="str">
        <f t="shared" si="2"/>
        <v>X</v>
      </c>
      <c r="M34" s="1" t="str">
        <f t="shared" si="2"/>
        <v>X</v>
      </c>
      <c r="N34" s="1" t="str">
        <f t="shared" si="2"/>
        <v>X</v>
      </c>
      <c r="O34" s="1" t="str">
        <f t="shared" si="2"/>
        <v>X</v>
      </c>
      <c r="P34" s="1" t="str">
        <f t="shared" si="2"/>
        <v>X</v>
      </c>
      <c r="Q34" s="1" t="str">
        <f t="shared" si="2"/>
        <v>X</v>
      </c>
      <c r="R34" s="1" t="str">
        <f t="shared" si="2"/>
        <v>X</v>
      </c>
      <c r="T34" s="41"/>
      <c r="X34" s="1" t="str">
        <f t="shared" ref="X34:AL39" si="3">IF(D34="X",$A43&amp;";"&amp;D$41 &amp;";-3",IF(D34="w",$A43&amp;";"&amp;D$41&amp;";-2",""))</f>
        <v>1;1;-3</v>
      </c>
      <c r="Y34" s="1" t="str">
        <f t="shared" si="3"/>
        <v>1;2;-3</v>
      </c>
      <c r="Z34" s="1" t="str">
        <f t="shared" si="3"/>
        <v>1;3;-3</v>
      </c>
      <c r="AA34" s="1" t="str">
        <f t="shared" si="3"/>
        <v>1;4;-3</v>
      </c>
      <c r="AB34" s="1" t="str">
        <f t="shared" si="3"/>
        <v>1;5;-3</v>
      </c>
      <c r="AC34" s="1" t="str">
        <f t="shared" si="3"/>
        <v>1;6;-3</v>
      </c>
      <c r="AD34" s="1" t="str">
        <f t="shared" si="3"/>
        <v>1;7;-3</v>
      </c>
      <c r="AE34" s="1" t="str">
        <f t="shared" si="3"/>
        <v>1;8;-3</v>
      </c>
      <c r="AF34" s="1" t="str">
        <f t="shared" si="3"/>
        <v>1;9;-3</v>
      </c>
      <c r="AG34" s="1" t="str">
        <f t="shared" si="3"/>
        <v>1;10;-3</v>
      </c>
      <c r="AH34" s="1" t="str">
        <f t="shared" si="3"/>
        <v>1;11;-3</v>
      </c>
      <c r="AI34" s="1" t="str">
        <f t="shared" si="3"/>
        <v>1;12;-3</v>
      </c>
      <c r="AJ34" s="1" t="str">
        <f t="shared" si="3"/>
        <v>1;13;-3</v>
      </c>
      <c r="AK34" s="1" t="str">
        <f t="shared" si="3"/>
        <v>1;14;-3</v>
      </c>
      <c r="AL34" s="1" t="str">
        <f t="shared" si="3"/>
        <v>1;15;-3</v>
      </c>
    </row>
    <row r="35" spans="1:39" hidden="1" x14ac:dyDescent="0.25">
      <c r="B35" s="72"/>
      <c r="C35" s="8">
        <v>2</v>
      </c>
      <c r="D35" s="1" t="str">
        <f>IF($L$27=$O$25,"X",IF($K$29=$O$25,"X",""))</f>
        <v/>
      </c>
      <c r="E35" s="1" t="str">
        <f t="shared" ref="E35:I35" si="4">IF($L$27=$O$25,"X",IF($K$29=$O$25,"X",""))</f>
        <v/>
      </c>
      <c r="F35" s="1" t="str">
        <f t="shared" si="4"/>
        <v/>
      </c>
      <c r="G35" s="1" t="str">
        <f t="shared" si="4"/>
        <v/>
      </c>
      <c r="H35" s="1" t="str">
        <f t="shared" si="4"/>
        <v/>
      </c>
      <c r="I35" s="1" t="str">
        <f t="shared" si="4"/>
        <v/>
      </c>
      <c r="J35" s="1" t="str">
        <f>IF($L$27=$O$25,"X",IF($K$29=$O$26,"X",""))</f>
        <v/>
      </c>
      <c r="K35" s="1" t="str">
        <f t="shared" ref="K35:R35" si="5">IF($L$27=$O$25,"X",IF($K$29=$O$26,"X",""))</f>
        <v/>
      </c>
      <c r="L35" s="1" t="str">
        <f t="shared" si="5"/>
        <v/>
      </c>
      <c r="M35" s="1" t="str">
        <f t="shared" si="5"/>
        <v/>
      </c>
      <c r="N35" s="1" t="str">
        <f t="shared" si="5"/>
        <v/>
      </c>
      <c r="O35" s="1" t="str">
        <f t="shared" si="5"/>
        <v/>
      </c>
      <c r="P35" s="1" t="str">
        <f t="shared" si="5"/>
        <v/>
      </c>
      <c r="Q35" s="1" t="str">
        <f t="shared" si="5"/>
        <v/>
      </c>
      <c r="R35" s="1" t="str">
        <f t="shared" si="5"/>
        <v/>
      </c>
      <c r="T35" s="41"/>
      <c r="X35" s="1" t="str">
        <f t="shared" si="3"/>
        <v/>
      </c>
      <c r="Y35" s="1" t="str">
        <f t="shared" si="3"/>
        <v/>
      </c>
      <c r="Z35" s="1" t="str">
        <f t="shared" si="3"/>
        <v/>
      </c>
      <c r="AA35" s="1" t="str">
        <f t="shared" si="3"/>
        <v/>
      </c>
      <c r="AB35" s="1" t="str">
        <f t="shared" si="3"/>
        <v/>
      </c>
      <c r="AC35" s="1" t="str">
        <f t="shared" si="3"/>
        <v/>
      </c>
      <c r="AD35" s="1" t="str">
        <f t="shared" si="3"/>
        <v/>
      </c>
      <c r="AE35" s="1" t="str">
        <f t="shared" si="3"/>
        <v/>
      </c>
      <c r="AF35" s="1" t="str">
        <f t="shared" si="3"/>
        <v/>
      </c>
      <c r="AG35" s="1" t="str">
        <f t="shared" si="3"/>
        <v/>
      </c>
      <c r="AH35" s="1" t="str">
        <f t="shared" si="3"/>
        <v/>
      </c>
      <c r="AI35" s="1" t="str">
        <f t="shared" si="3"/>
        <v/>
      </c>
      <c r="AJ35" s="1" t="str">
        <f t="shared" si="3"/>
        <v/>
      </c>
      <c r="AK35" s="1" t="str">
        <f t="shared" si="3"/>
        <v/>
      </c>
      <c r="AL35" s="1" t="str">
        <f t="shared" si="3"/>
        <v/>
      </c>
    </row>
    <row r="36" spans="1:39" hidden="1" x14ac:dyDescent="0.25">
      <c r="B36" s="72"/>
      <c r="C36" s="8">
        <v>3</v>
      </c>
      <c r="D36" s="1" t="str">
        <f>IF($L$27=$O$27,"X",IF($K$29=$O$27,"X",""))</f>
        <v/>
      </c>
      <c r="E36" s="1" t="str">
        <f t="shared" ref="E36:I36" si="6">IF($L$27=$O$27,"X",IF($K$29=$O$27,"X",""))</f>
        <v/>
      </c>
      <c r="F36" s="1" t="str">
        <f t="shared" si="6"/>
        <v/>
      </c>
      <c r="G36" s="1" t="str">
        <f t="shared" si="6"/>
        <v/>
      </c>
      <c r="H36" s="1" t="str">
        <f t="shared" si="6"/>
        <v/>
      </c>
      <c r="I36" s="1" t="str">
        <f t="shared" si="6"/>
        <v/>
      </c>
      <c r="J36" s="1" t="str">
        <f>IF($L$27=$O$27,"X",IF($K$29=$O$28,"X",""))</f>
        <v/>
      </c>
      <c r="K36" s="1" t="str">
        <f t="shared" ref="K36:R36" si="7">IF($L$27=$O$27,"X",IF($K$29=$O$28,"X",""))</f>
        <v/>
      </c>
      <c r="L36" s="1" t="str">
        <f t="shared" si="7"/>
        <v/>
      </c>
      <c r="M36" s="1" t="str">
        <f t="shared" si="7"/>
        <v/>
      </c>
      <c r="N36" s="1" t="str">
        <f t="shared" si="7"/>
        <v/>
      </c>
      <c r="O36" s="1" t="str">
        <f t="shared" si="7"/>
        <v/>
      </c>
      <c r="P36" s="1" t="str">
        <f t="shared" si="7"/>
        <v/>
      </c>
      <c r="Q36" s="1" t="str">
        <f t="shared" si="7"/>
        <v/>
      </c>
      <c r="R36" s="1" t="str">
        <f t="shared" si="7"/>
        <v/>
      </c>
      <c r="T36" s="41"/>
      <c r="X36" s="1" t="str">
        <f t="shared" si="3"/>
        <v/>
      </c>
      <c r="Y36" s="1" t="str">
        <f t="shared" si="3"/>
        <v/>
      </c>
      <c r="Z36" s="1" t="str">
        <f t="shared" si="3"/>
        <v/>
      </c>
      <c r="AA36" s="1" t="str">
        <f t="shared" si="3"/>
        <v/>
      </c>
      <c r="AB36" s="1" t="str">
        <f t="shared" si="3"/>
        <v/>
      </c>
      <c r="AC36" s="1" t="str">
        <f t="shared" si="3"/>
        <v/>
      </c>
      <c r="AD36" s="1" t="str">
        <f t="shared" si="3"/>
        <v/>
      </c>
      <c r="AE36" s="1" t="str">
        <f t="shared" si="3"/>
        <v/>
      </c>
      <c r="AF36" s="1" t="str">
        <f t="shared" si="3"/>
        <v/>
      </c>
      <c r="AG36" s="1" t="str">
        <f t="shared" si="3"/>
        <v/>
      </c>
      <c r="AH36" s="1" t="str">
        <f t="shared" si="3"/>
        <v/>
      </c>
      <c r="AI36" s="1" t="str">
        <f t="shared" si="3"/>
        <v/>
      </c>
      <c r="AJ36" s="1" t="str">
        <f t="shared" si="3"/>
        <v/>
      </c>
      <c r="AK36" s="1" t="str">
        <f t="shared" si="3"/>
        <v/>
      </c>
      <c r="AL36" s="1" t="str">
        <f t="shared" si="3"/>
        <v/>
      </c>
    </row>
    <row r="37" spans="1:39" hidden="1" x14ac:dyDescent="0.25">
      <c r="B37" s="72"/>
      <c r="C37" s="8">
        <v>4</v>
      </c>
      <c r="D37" s="1" t="str">
        <f>IF($L$27=$O$29,"X",IF($K$29=$O$29,"X",""))</f>
        <v/>
      </c>
      <c r="E37" s="1" t="str">
        <f t="shared" ref="E37:I37" si="8">IF($L$27=$O$29,"X",IF($K$29=$O$29,"X",""))</f>
        <v/>
      </c>
      <c r="F37" s="1" t="str">
        <f t="shared" si="8"/>
        <v/>
      </c>
      <c r="G37" s="1" t="str">
        <f t="shared" si="8"/>
        <v/>
      </c>
      <c r="H37" s="1" t="str">
        <f t="shared" si="8"/>
        <v/>
      </c>
      <c r="I37" s="1" t="str">
        <f t="shared" si="8"/>
        <v/>
      </c>
      <c r="J37" s="1" t="str">
        <f>IF($L$27=$O$29,"X",IF($K$29=$O$30,"X",""))</f>
        <v/>
      </c>
      <c r="K37" s="1" t="str">
        <f t="shared" ref="K37:R37" si="9">IF($L$27=$O$29,"X",IF($K$29=$O$30,"X",""))</f>
        <v/>
      </c>
      <c r="L37" s="1" t="str">
        <f t="shared" si="9"/>
        <v/>
      </c>
      <c r="M37" s="1" t="str">
        <f t="shared" si="9"/>
        <v/>
      </c>
      <c r="N37" s="1" t="str">
        <f t="shared" si="9"/>
        <v/>
      </c>
      <c r="O37" s="1" t="str">
        <f t="shared" si="9"/>
        <v/>
      </c>
      <c r="P37" s="1" t="str">
        <f t="shared" si="9"/>
        <v/>
      </c>
      <c r="Q37" s="1" t="str">
        <f t="shared" si="9"/>
        <v/>
      </c>
      <c r="R37" s="1" t="str">
        <f t="shared" si="9"/>
        <v/>
      </c>
      <c r="T37" s="41"/>
      <c r="X37" s="1" t="str">
        <f t="shared" si="3"/>
        <v/>
      </c>
      <c r="Y37" s="1" t="str">
        <f t="shared" si="3"/>
        <v/>
      </c>
      <c r="Z37" s="1" t="str">
        <f t="shared" si="3"/>
        <v/>
      </c>
      <c r="AA37" s="1" t="str">
        <f t="shared" si="3"/>
        <v/>
      </c>
      <c r="AB37" s="1" t="str">
        <f t="shared" si="3"/>
        <v/>
      </c>
      <c r="AC37" s="1" t="str">
        <f t="shared" si="3"/>
        <v/>
      </c>
      <c r="AD37" s="1" t="str">
        <f t="shared" si="3"/>
        <v/>
      </c>
      <c r="AE37" s="1" t="str">
        <f t="shared" si="3"/>
        <v/>
      </c>
      <c r="AF37" s="1" t="str">
        <f t="shared" si="3"/>
        <v/>
      </c>
      <c r="AG37" s="1" t="str">
        <f t="shared" si="3"/>
        <v/>
      </c>
      <c r="AH37" s="1" t="str">
        <f t="shared" si="3"/>
        <v/>
      </c>
      <c r="AI37" s="1" t="str">
        <f t="shared" si="3"/>
        <v/>
      </c>
      <c r="AJ37" s="1" t="str">
        <f t="shared" si="3"/>
        <v/>
      </c>
      <c r="AK37" s="1" t="str">
        <f t="shared" si="3"/>
        <v/>
      </c>
      <c r="AL37" s="1" t="str">
        <f t="shared" si="3"/>
        <v/>
      </c>
    </row>
    <row r="38" spans="1:39" hidden="1" x14ac:dyDescent="0.25">
      <c r="B38" s="72"/>
      <c r="C38" s="8">
        <v>5</v>
      </c>
      <c r="D38" s="1" t="str">
        <f>IF($L$27=$O$31,"X",IF($K$29=$O$31,"X",""))</f>
        <v/>
      </c>
      <c r="E38" s="1" t="str">
        <f t="shared" ref="E38:I38" si="10">IF($L$27=$O$31,"X",IF($K$29=$O$31,"X",""))</f>
        <v/>
      </c>
      <c r="F38" s="1" t="str">
        <f t="shared" si="10"/>
        <v/>
      </c>
      <c r="G38" s="1" t="str">
        <f t="shared" si="10"/>
        <v/>
      </c>
      <c r="H38" s="1" t="str">
        <f t="shared" si="10"/>
        <v/>
      </c>
      <c r="I38" s="1" t="str">
        <f t="shared" si="10"/>
        <v/>
      </c>
      <c r="J38" s="1" t="str">
        <f>IF($L$27=$O$31,"X",IF($K$29=$O$32,"X",""))</f>
        <v/>
      </c>
      <c r="K38" s="1" t="str">
        <f t="shared" ref="K38:R38" si="11">IF($L$27=$O$31,"X",IF($K$29=$O$32,"X",""))</f>
        <v/>
      </c>
      <c r="L38" s="1" t="str">
        <f t="shared" si="11"/>
        <v/>
      </c>
      <c r="M38" s="1" t="str">
        <f t="shared" si="11"/>
        <v/>
      </c>
      <c r="N38" s="1" t="str">
        <f t="shared" si="11"/>
        <v/>
      </c>
      <c r="O38" s="1" t="str">
        <f t="shared" si="11"/>
        <v/>
      </c>
      <c r="P38" s="1" t="str">
        <f t="shared" si="11"/>
        <v/>
      </c>
      <c r="Q38" s="1" t="str">
        <f t="shared" si="11"/>
        <v/>
      </c>
      <c r="R38" s="1" t="str">
        <f t="shared" si="11"/>
        <v/>
      </c>
      <c r="T38" s="41"/>
      <c r="X38" s="1" t="str">
        <f t="shared" si="3"/>
        <v/>
      </c>
      <c r="Y38" s="1" t="str">
        <f t="shared" si="3"/>
        <v/>
      </c>
      <c r="Z38" s="1" t="str">
        <f t="shared" si="3"/>
        <v/>
      </c>
      <c r="AA38" s="1" t="str">
        <f t="shared" si="3"/>
        <v/>
      </c>
      <c r="AB38" s="1" t="str">
        <f t="shared" si="3"/>
        <v/>
      </c>
      <c r="AC38" s="1" t="str">
        <f t="shared" si="3"/>
        <v/>
      </c>
      <c r="AD38" s="1" t="str">
        <f t="shared" si="3"/>
        <v/>
      </c>
      <c r="AE38" s="1" t="str">
        <f t="shared" si="3"/>
        <v/>
      </c>
      <c r="AF38" s="1" t="str">
        <f t="shared" si="3"/>
        <v/>
      </c>
      <c r="AG38" s="1" t="str">
        <f t="shared" si="3"/>
        <v/>
      </c>
      <c r="AH38" s="1" t="str">
        <f t="shared" si="3"/>
        <v/>
      </c>
      <c r="AI38" s="1" t="str">
        <f t="shared" si="3"/>
        <v/>
      </c>
      <c r="AJ38" s="1" t="str">
        <f t="shared" si="3"/>
        <v/>
      </c>
      <c r="AK38" s="1" t="str">
        <f t="shared" si="3"/>
        <v/>
      </c>
      <c r="AL38" s="1" t="str">
        <f t="shared" si="3"/>
        <v/>
      </c>
    </row>
    <row r="39" spans="1:39" hidden="1" x14ac:dyDescent="0.25">
      <c r="B39" s="72"/>
      <c r="C39" s="8">
        <v>6</v>
      </c>
      <c r="D39" s="1" t="str">
        <f>IF($K$25=2,"X","")</f>
        <v/>
      </c>
      <c r="E39" s="1" t="str">
        <f t="shared" ref="E39:R39" si="12">IF($K$25=2,"X","")</f>
        <v/>
      </c>
      <c r="F39" s="1" t="str">
        <f t="shared" si="12"/>
        <v/>
      </c>
      <c r="G39" s="1" t="str">
        <f t="shared" si="12"/>
        <v/>
      </c>
      <c r="H39" s="1" t="str">
        <f t="shared" si="12"/>
        <v/>
      </c>
      <c r="I39" s="1" t="str">
        <f t="shared" si="12"/>
        <v/>
      </c>
      <c r="J39" s="1" t="str">
        <f t="shared" si="12"/>
        <v/>
      </c>
      <c r="K39" s="1" t="str">
        <f t="shared" si="12"/>
        <v/>
      </c>
      <c r="L39" s="1" t="str">
        <f t="shared" si="12"/>
        <v/>
      </c>
      <c r="M39" s="1" t="str">
        <f t="shared" si="12"/>
        <v/>
      </c>
      <c r="N39" s="1" t="str">
        <f t="shared" si="12"/>
        <v/>
      </c>
      <c r="O39" s="1" t="str">
        <f t="shared" si="12"/>
        <v/>
      </c>
      <c r="P39" s="1" t="str">
        <f t="shared" si="12"/>
        <v/>
      </c>
      <c r="Q39" s="1" t="str">
        <f t="shared" si="12"/>
        <v/>
      </c>
      <c r="R39" s="1" t="str">
        <f t="shared" si="12"/>
        <v/>
      </c>
      <c r="T39" s="41"/>
      <c r="V39" s="9">
        <f>COUNTIF(D34:R39,"x")</f>
        <v>15</v>
      </c>
      <c r="W39" s="9"/>
      <c r="X39" s="1" t="str">
        <f t="shared" si="3"/>
        <v/>
      </c>
      <c r="Y39" s="1" t="str">
        <f t="shared" si="3"/>
        <v/>
      </c>
      <c r="Z39" s="1" t="str">
        <f t="shared" si="3"/>
        <v/>
      </c>
      <c r="AA39" s="1" t="str">
        <f t="shared" si="3"/>
        <v/>
      </c>
      <c r="AB39" s="1" t="str">
        <f t="shared" si="3"/>
        <v/>
      </c>
      <c r="AC39" s="1" t="str">
        <f t="shared" si="3"/>
        <v/>
      </c>
      <c r="AD39" s="1" t="str">
        <f t="shared" si="3"/>
        <v/>
      </c>
      <c r="AE39" s="1" t="str">
        <f t="shared" si="3"/>
        <v/>
      </c>
      <c r="AF39" s="1" t="str">
        <f t="shared" si="3"/>
        <v/>
      </c>
      <c r="AG39" s="1" t="str">
        <f t="shared" si="3"/>
        <v/>
      </c>
      <c r="AH39" s="1" t="str">
        <f t="shared" si="3"/>
        <v/>
      </c>
      <c r="AI39" s="1" t="str">
        <f t="shared" si="3"/>
        <v/>
      </c>
      <c r="AJ39" s="1" t="str">
        <f t="shared" si="3"/>
        <v/>
      </c>
      <c r="AK39" s="1" t="str">
        <f t="shared" si="3"/>
        <v/>
      </c>
      <c r="AL39" s="1" t="str">
        <f t="shared" si="3"/>
        <v/>
      </c>
    </row>
    <row r="40" spans="1:39" x14ac:dyDescent="0.25">
      <c r="B40" s="72"/>
      <c r="C40" s="8"/>
      <c r="D40" s="69" t="s">
        <v>19</v>
      </c>
      <c r="E40" s="70"/>
      <c r="F40" s="70"/>
      <c r="G40" s="70"/>
      <c r="H40" s="70"/>
      <c r="I40" s="71"/>
      <c r="J40" s="69" t="s">
        <v>20</v>
      </c>
      <c r="K40" s="70"/>
      <c r="L40" s="70"/>
      <c r="M40" s="70"/>
      <c r="N40" s="70"/>
      <c r="O40" s="70"/>
      <c r="P40" s="70"/>
      <c r="Q40" s="70"/>
      <c r="R40" s="71"/>
      <c r="T40" s="41"/>
    </row>
    <row r="41" spans="1:39" s="10" customFormat="1" x14ac:dyDescent="0.25">
      <c r="B41" s="72"/>
      <c r="D41" s="28">
        <v>1</v>
      </c>
      <c r="E41" s="29">
        <v>2</v>
      </c>
      <c r="F41" s="28">
        <v>3</v>
      </c>
      <c r="G41" s="29">
        <v>4</v>
      </c>
      <c r="H41" s="28">
        <v>5</v>
      </c>
      <c r="I41" s="29">
        <v>6</v>
      </c>
      <c r="J41" s="28">
        <v>7</v>
      </c>
      <c r="K41" s="29">
        <v>8</v>
      </c>
      <c r="L41" s="28">
        <v>9</v>
      </c>
      <c r="M41" s="29">
        <v>10</v>
      </c>
      <c r="N41" s="28">
        <v>11</v>
      </c>
      <c r="O41" s="29">
        <v>12</v>
      </c>
      <c r="P41" s="28">
        <v>13</v>
      </c>
      <c r="Q41" s="29">
        <v>14</v>
      </c>
      <c r="R41" s="28">
        <v>15</v>
      </c>
      <c r="T41" s="41"/>
      <c r="U41" s="13"/>
      <c r="AM41" s="1"/>
    </row>
    <row r="42" spans="1:39" s="11" customFormat="1" ht="30" customHeight="1" x14ac:dyDescent="0.25">
      <c r="B42" s="72"/>
      <c r="D42" s="30" t="s">
        <v>4</v>
      </c>
      <c r="E42" s="30" t="s">
        <v>5</v>
      </c>
      <c r="F42" s="30" t="s">
        <v>6</v>
      </c>
      <c r="G42" s="30" t="s">
        <v>7</v>
      </c>
      <c r="H42" s="30" t="s">
        <v>38</v>
      </c>
      <c r="I42" s="30" t="s">
        <v>39</v>
      </c>
      <c r="J42" s="31" t="s">
        <v>40</v>
      </c>
      <c r="K42" s="30" t="s">
        <v>41</v>
      </c>
      <c r="L42" s="30" t="s">
        <v>42</v>
      </c>
      <c r="M42" s="30" t="s">
        <v>43</v>
      </c>
      <c r="N42" s="30" t="s">
        <v>44</v>
      </c>
      <c r="O42" s="30" t="s">
        <v>45</v>
      </c>
      <c r="P42" s="30" t="s">
        <v>46</v>
      </c>
      <c r="Q42" s="30" t="s">
        <v>47</v>
      </c>
      <c r="R42" s="30" t="s">
        <v>48</v>
      </c>
      <c r="S42" s="11" t="s">
        <v>15</v>
      </c>
      <c r="T42" s="41"/>
      <c r="U42" s="14"/>
      <c r="AM42" s="1"/>
    </row>
    <row r="43" spans="1:39" ht="30" customHeight="1" x14ac:dyDescent="0.25">
      <c r="A43" s="34">
        <v>1</v>
      </c>
      <c r="B43" s="72"/>
      <c r="C43" s="16" t="s">
        <v>3</v>
      </c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3"/>
      <c r="T43" s="41"/>
      <c r="U43" s="38" t="s">
        <v>104</v>
      </c>
      <c r="V43" s="9">
        <f>COUNTIF(D43:R43,"x")</f>
        <v>0</v>
      </c>
      <c r="W43" s="9">
        <f>COUNTIF(D43:R43,"w")</f>
        <v>0</v>
      </c>
      <c r="X43" s="1" t="str">
        <f t="shared" ref="X43:AL48" si="13">IF(D43="X",$A43&amp;";"&amp;D$41 &amp;";-3",IF(D43="w",$A43&amp;";"&amp;D$41&amp;";-2",""))</f>
        <v/>
      </c>
      <c r="Y43" s="1" t="str">
        <f t="shared" si="13"/>
        <v/>
      </c>
      <c r="Z43" s="1" t="str">
        <f t="shared" si="13"/>
        <v/>
      </c>
      <c r="AA43" s="1" t="str">
        <f t="shared" si="13"/>
        <v/>
      </c>
      <c r="AB43" s="1" t="str">
        <f t="shared" si="13"/>
        <v/>
      </c>
      <c r="AC43" s="1" t="str">
        <f t="shared" si="13"/>
        <v/>
      </c>
      <c r="AD43" s="1" t="str">
        <f t="shared" si="13"/>
        <v/>
      </c>
      <c r="AE43" s="1" t="str">
        <f t="shared" si="13"/>
        <v/>
      </c>
      <c r="AF43" s="1" t="str">
        <f t="shared" si="13"/>
        <v/>
      </c>
      <c r="AG43" s="1" t="str">
        <f t="shared" si="13"/>
        <v/>
      </c>
      <c r="AH43" s="1" t="str">
        <f t="shared" si="13"/>
        <v/>
      </c>
      <c r="AI43" s="1" t="str">
        <f t="shared" si="13"/>
        <v/>
      </c>
      <c r="AJ43" s="1" t="str">
        <f t="shared" si="13"/>
        <v/>
      </c>
      <c r="AK43" s="1" t="str">
        <f t="shared" si="13"/>
        <v/>
      </c>
      <c r="AL43" s="1" t="str">
        <f t="shared" si="13"/>
        <v/>
      </c>
    </row>
    <row r="44" spans="1:39" ht="30" customHeight="1" x14ac:dyDescent="0.25">
      <c r="A44" s="34">
        <v>2</v>
      </c>
      <c r="B44" s="72"/>
      <c r="C44" s="16" t="s">
        <v>2</v>
      </c>
      <c r="D44" s="42"/>
      <c r="E44" s="42"/>
      <c r="F44" s="42"/>
      <c r="G44" s="42"/>
      <c r="H44" s="42"/>
      <c r="I44" s="42"/>
      <c r="J44" s="42" t="s">
        <v>16</v>
      </c>
      <c r="K44" s="42" t="s">
        <v>16</v>
      </c>
      <c r="L44" s="42" t="s">
        <v>16</v>
      </c>
      <c r="M44" s="42"/>
      <c r="N44" s="42"/>
      <c r="O44" s="42"/>
      <c r="P44" s="42"/>
      <c r="Q44" s="42"/>
      <c r="R44" s="42"/>
      <c r="S44" s="43" t="s">
        <v>94</v>
      </c>
      <c r="T44" s="41"/>
      <c r="U44" s="38" t="s">
        <v>103</v>
      </c>
      <c r="V44" s="9">
        <f t="shared" ref="V44:V48" si="14">COUNTIF(D44:R44,"x")</f>
        <v>0</v>
      </c>
      <c r="W44" s="9">
        <f t="shared" ref="W44:W48" si="15">COUNTIF(D44:R44,"w")</f>
        <v>3</v>
      </c>
      <c r="X44" s="1" t="str">
        <f t="shared" si="13"/>
        <v/>
      </c>
      <c r="Y44" s="1" t="str">
        <f t="shared" si="13"/>
        <v/>
      </c>
      <c r="Z44" s="1" t="str">
        <f t="shared" si="13"/>
        <v/>
      </c>
      <c r="AA44" s="1" t="str">
        <f t="shared" si="13"/>
        <v/>
      </c>
      <c r="AB44" s="1" t="str">
        <f t="shared" si="13"/>
        <v/>
      </c>
      <c r="AC44" s="1" t="str">
        <f t="shared" si="13"/>
        <v/>
      </c>
      <c r="AD44" s="1" t="str">
        <f t="shared" si="13"/>
        <v>2;7;-2</v>
      </c>
      <c r="AE44" s="1" t="str">
        <f t="shared" si="13"/>
        <v>2;8;-2</v>
      </c>
      <c r="AF44" s="1" t="str">
        <f t="shared" si="13"/>
        <v>2;9;-2</v>
      </c>
      <c r="AG44" s="1" t="str">
        <f t="shared" si="13"/>
        <v/>
      </c>
      <c r="AH44" s="1" t="str">
        <f t="shared" si="13"/>
        <v/>
      </c>
      <c r="AI44" s="1" t="str">
        <f t="shared" si="13"/>
        <v/>
      </c>
      <c r="AJ44" s="1" t="str">
        <f t="shared" si="13"/>
        <v/>
      </c>
      <c r="AK44" s="1" t="str">
        <f t="shared" si="13"/>
        <v/>
      </c>
      <c r="AL44" s="1" t="str">
        <f t="shared" si="13"/>
        <v/>
      </c>
    </row>
    <row r="45" spans="1:39" ht="30" customHeight="1" x14ac:dyDescent="0.25">
      <c r="A45" s="34">
        <v>3</v>
      </c>
      <c r="B45" s="72"/>
      <c r="C45" s="16" t="s">
        <v>9</v>
      </c>
      <c r="D45" s="42" t="s">
        <v>0</v>
      </c>
      <c r="E45" s="42" t="s">
        <v>0</v>
      </c>
      <c r="F45" s="42" t="s">
        <v>0</v>
      </c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3" t="s">
        <v>81</v>
      </c>
      <c r="T45" s="41"/>
      <c r="U45" s="38" t="s">
        <v>102</v>
      </c>
      <c r="V45" s="9">
        <f t="shared" si="14"/>
        <v>3</v>
      </c>
      <c r="W45" s="9">
        <f t="shared" si="15"/>
        <v>0</v>
      </c>
      <c r="X45" s="1" t="str">
        <f t="shared" si="13"/>
        <v>3;1;-3</v>
      </c>
      <c r="Y45" s="1" t="str">
        <f t="shared" si="13"/>
        <v>3;2;-3</v>
      </c>
      <c r="Z45" s="1" t="str">
        <f t="shared" si="13"/>
        <v>3;3;-3</v>
      </c>
      <c r="AA45" s="1" t="str">
        <f t="shared" si="13"/>
        <v/>
      </c>
      <c r="AB45" s="1" t="str">
        <f t="shared" si="13"/>
        <v/>
      </c>
      <c r="AC45" s="1" t="str">
        <f t="shared" si="13"/>
        <v/>
      </c>
      <c r="AD45" s="1" t="str">
        <f t="shared" si="13"/>
        <v/>
      </c>
      <c r="AE45" s="1" t="str">
        <f t="shared" si="13"/>
        <v/>
      </c>
      <c r="AF45" s="1" t="str">
        <f t="shared" si="13"/>
        <v/>
      </c>
      <c r="AG45" s="1" t="str">
        <f t="shared" si="13"/>
        <v/>
      </c>
      <c r="AH45" s="1" t="str">
        <f t="shared" si="13"/>
        <v/>
      </c>
      <c r="AI45" s="1" t="str">
        <f t="shared" si="13"/>
        <v/>
      </c>
      <c r="AJ45" s="1" t="str">
        <f t="shared" si="13"/>
        <v/>
      </c>
      <c r="AK45" s="1" t="str">
        <f t="shared" si="13"/>
        <v/>
      </c>
      <c r="AL45" s="1" t="str">
        <f t="shared" si="13"/>
        <v/>
      </c>
    </row>
    <row r="46" spans="1:39" ht="30" customHeight="1" x14ac:dyDescent="0.25">
      <c r="A46" s="34">
        <v>4</v>
      </c>
      <c r="B46" s="72"/>
      <c r="C46" s="16" t="s">
        <v>8</v>
      </c>
      <c r="D46" s="42"/>
      <c r="E46" s="42"/>
      <c r="F46" s="42"/>
      <c r="G46" s="42"/>
      <c r="H46" s="42"/>
      <c r="I46" s="42"/>
      <c r="J46" s="42" t="s">
        <v>16</v>
      </c>
      <c r="K46" s="42" t="s">
        <v>16</v>
      </c>
      <c r="L46" s="42" t="s">
        <v>16</v>
      </c>
      <c r="M46" s="42" t="s">
        <v>16</v>
      </c>
      <c r="N46" s="42" t="s">
        <v>16</v>
      </c>
      <c r="O46" s="42"/>
      <c r="P46" s="42"/>
      <c r="Q46" s="42"/>
      <c r="R46" s="42"/>
      <c r="S46" s="43" t="s">
        <v>82</v>
      </c>
      <c r="T46" s="41"/>
      <c r="U46" s="12" t="str">
        <f t="shared" ref="U46:U48" si="16">IF(AND(V46+W46&lt;&gt;0,S46=""),"Begründung fehlt","")</f>
        <v/>
      </c>
      <c r="V46" s="9">
        <f t="shared" si="14"/>
        <v>0</v>
      </c>
      <c r="W46" s="9">
        <f t="shared" si="15"/>
        <v>5</v>
      </c>
      <c r="X46" s="1" t="str">
        <f t="shared" si="13"/>
        <v/>
      </c>
      <c r="Y46" s="1" t="str">
        <f t="shared" si="13"/>
        <v/>
      </c>
      <c r="Z46" s="1" t="str">
        <f t="shared" si="13"/>
        <v/>
      </c>
      <c r="AA46" s="1" t="str">
        <f t="shared" si="13"/>
        <v/>
      </c>
      <c r="AB46" s="1" t="str">
        <f t="shared" si="13"/>
        <v/>
      </c>
      <c r="AC46" s="1" t="str">
        <f t="shared" si="13"/>
        <v/>
      </c>
      <c r="AD46" s="1" t="str">
        <f t="shared" si="13"/>
        <v>4;7;-2</v>
      </c>
      <c r="AE46" s="1" t="str">
        <f t="shared" si="13"/>
        <v>4;8;-2</v>
      </c>
      <c r="AF46" s="1" t="str">
        <f t="shared" si="13"/>
        <v>4;9;-2</v>
      </c>
      <c r="AG46" s="1" t="str">
        <f t="shared" si="13"/>
        <v>4;10;-2</v>
      </c>
      <c r="AH46" s="1" t="str">
        <f t="shared" si="13"/>
        <v>4;11;-2</v>
      </c>
      <c r="AI46" s="1" t="str">
        <f t="shared" si="13"/>
        <v/>
      </c>
      <c r="AJ46" s="1" t="str">
        <f t="shared" si="13"/>
        <v/>
      </c>
      <c r="AK46" s="1" t="str">
        <f t="shared" si="13"/>
        <v/>
      </c>
      <c r="AL46" s="1" t="str">
        <f t="shared" si="13"/>
        <v/>
      </c>
    </row>
    <row r="47" spans="1:39" ht="30" customHeight="1" x14ac:dyDescent="0.25">
      <c r="A47" s="34">
        <v>5</v>
      </c>
      <c r="B47" s="72"/>
      <c r="C47" s="16" t="s">
        <v>10</v>
      </c>
      <c r="D47" s="42" t="s">
        <v>0</v>
      </c>
      <c r="E47" s="42" t="s">
        <v>0</v>
      </c>
      <c r="F47" s="42" t="s">
        <v>0</v>
      </c>
      <c r="G47" s="42" t="s">
        <v>0</v>
      </c>
      <c r="H47" s="42" t="s">
        <v>0</v>
      </c>
      <c r="I47" s="42" t="s">
        <v>0</v>
      </c>
      <c r="J47" s="42" t="s">
        <v>0</v>
      </c>
      <c r="K47" s="42" t="s">
        <v>0</v>
      </c>
      <c r="L47" s="42" t="s">
        <v>0</v>
      </c>
      <c r="M47" s="42" t="s">
        <v>0</v>
      </c>
      <c r="N47" s="42" t="s">
        <v>0</v>
      </c>
      <c r="O47" s="42" t="s">
        <v>0</v>
      </c>
      <c r="P47" s="42" t="s">
        <v>0</v>
      </c>
      <c r="Q47" s="42" t="s">
        <v>0</v>
      </c>
      <c r="R47" s="42" t="s">
        <v>0</v>
      </c>
      <c r="S47" s="43" t="s">
        <v>85</v>
      </c>
      <c r="T47" s="41"/>
      <c r="U47" s="12" t="str">
        <f t="shared" si="16"/>
        <v/>
      </c>
      <c r="V47" s="9">
        <f t="shared" si="14"/>
        <v>15</v>
      </c>
      <c r="W47" s="9">
        <f t="shared" si="15"/>
        <v>0</v>
      </c>
      <c r="X47" s="1" t="str">
        <f t="shared" si="13"/>
        <v>5;1;-3</v>
      </c>
      <c r="Y47" s="1" t="str">
        <f t="shared" si="13"/>
        <v>5;2;-3</v>
      </c>
      <c r="Z47" s="1" t="str">
        <f t="shared" si="13"/>
        <v>5;3;-3</v>
      </c>
      <c r="AA47" s="1" t="str">
        <f t="shared" si="13"/>
        <v>5;4;-3</v>
      </c>
      <c r="AB47" s="1" t="str">
        <f t="shared" si="13"/>
        <v>5;5;-3</v>
      </c>
      <c r="AC47" s="1" t="str">
        <f t="shared" si="13"/>
        <v>5;6;-3</v>
      </c>
      <c r="AD47" s="1" t="str">
        <f t="shared" si="13"/>
        <v>5;7;-3</v>
      </c>
      <c r="AE47" s="1" t="str">
        <f t="shared" si="13"/>
        <v>5;8;-3</v>
      </c>
      <c r="AF47" s="1" t="str">
        <f t="shared" si="13"/>
        <v>5;9;-3</v>
      </c>
      <c r="AG47" s="1" t="str">
        <f t="shared" si="13"/>
        <v>5;10;-3</v>
      </c>
      <c r="AH47" s="1" t="str">
        <f t="shared" si="13"/>
        <v>5;11;-3</v>
      </c>
      <c r="AI47" s="1" t="str">
        <f t="shared" si="13"/>
        <v>5;12;-3</v>
      </c>
      <c r="AJ47" s="1" t="str">
        <f t="shared" si="13"/>
        <v>5;13;-3</v>
      </c>
      <c r="AK47" s="1" t="str">
        <f t="shared" si="13"/>
        <v>5;14;-3</v>
      </c>
      <c r="AL47" s="1" t="str">
        <f t="shared" si="13"/>
        <v>5;15;-3</v>
      </c>
    </row>
    <row r="48" spans="1:39" ht="30" customHeight="1" x14ac:dyDescent="0.25">
      <c r="A48" s="34">
        <v>6</v>
      </c>
      <c r="B48" s="72"/>
      <c r="C48" s="16" t="s">
        <v>11</v>
      </c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3"/>
      <c r="T48" s="41"/>
      <c r="U48" s="12" t="str">
        <f t="shared" si="16"/>
        <v/>
      </c>
      <c r="V48" s="9">
        <f t="shared" si="14"/>
        <v>0</v>
      </c>
      <c r="W48" s="9">
        <f t="shared" si="15"/>
        <v>0</v>
      </c>
      <c r="X48" s="1" t="str">
        <f t="shared" si="13"/>
        <v/>
      </c>
      <c r="Y48" s="1" t="str">
        <f t="shared" si="13"/>
        <v/>
      </c>
      <c r="Z48" s="1" t="str">
        <f t="shared" si="13"/>
        <v/>
      </c>
      <c r="AA48" s="1" t="str">
        <f t="shared" si="13"/>
        <v/>
      </c>
      <c r="AB48" s="1" t="str">
        <f t="shared" si="13"/>
        <v/>
      </c>
      <c r="AC48" s="1" t="str">
        <f t="shared" si="13"/>
        <v/>
      </c>
      <c r="AD48" s="1" t="str">
        <f t="shared" si="13"/>
        <v/>
      </c>
      <c r="AE48" s="1" t="str">
        <f t="shared" si="13"/>
        <v/>
      </c>
      <c r="AF48" s="1" t="str">
        <f t="shared" si="13"/>
        <v/>
      </c>
      <c r="AG48" s="1" t="str">
        <f t="shared" si="13"/>
        <v/>
      </c>
      <c r="AH48" s="1" t="str">
        <f t="shared" si="13"/>
        <v/>
      </c>
      <c r="AI48" s="1" t="str">
        <f t="shared" si="13"/>
        <v/>
      </c>
      <c r="AJ48" s="1" t="str">
        <f t="shared" si="13"/>
        <v/>
      </c>
      <c r="AK48" s="1" t="str">
        <f t="shared" si="13"/>
        <v/>
      </c>
      <c r="AL48" s="1" t="str">
        <f t="shared" si="13"/>
        <v/>
      </c>
    </row>
    <row r="49" spans="2:22" x14ac:dyDescent="0.25">
      <c r="B49" s="72"/>
      <c r="T49" s="41"/>
      <c r="U49" s="12" t="str">
        <f>IF(AND(SUM(V39:V48)=0,SUM(W43:W48)=0),"Keine Einschränkungen","")</f>
        <v/>
      </c>
      <c r="V49" s="9"/>
    </row>
    <row r="50" spans="2:22" ht="21" x14ac:dyDescent="0.35">
      <c r="B50" s="72"/>
      <c r="C50" s="18" t="s">
        <v>120</v>
      </c>
      <c r="T50" s="41"/>
    </row>
    <row r="51" spans="2:22" x14ac:dyDescent="0.25">
      <c r="B51" s="72"/>
      <c r="C51" s="22" t="s">
        <v>58</v>
      </c>
      <c r="T51" s="41"/>
    </row>
    <row r="52" spans="2:22" x14ac:dyDescent="0.25">
      <c r="B52" s="72"/>
      <c r="C52" s="23" t="s">
        <v>121</v>
      </c>
      <c r="T52" s="41"/>
    </row>
    <row r="53" spans="2:22" x14ac:dyDescent="0.25">
      <c r="B53" s="72"/>
      <c r="C53" s="23" t="s">
        <v>122</v>
      </c>
      <c r="T53" s="41"/>
    </row>
    <row r="54" spans="2:22" x14ac:dyDescent="0.25">
      <c r="B54" s="72"/>
      <c r="C54" s="23"/>
      <c r="T54" s="41"/>
    </row>
    <row r="55" spans="2:22" ht="15" customHeight="1" x14ac:dyDescent="0.25">
      <c r="B55" s="72"/>
      <c r="C55" s="54" t="s">
        <v>59</v>
      </c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T55" s="41"/>
    </row>
    <row r="56" spans="2:22" x14ac:dyDescent="0.25">
      <c r="B56" s="72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T56" s="41"/>
    </row>
    <row r="57" spans="2:22" x14ac:dyDescent="0.25">
      <c r="B57" s="72"/>
      <c r="T57" s="41"/>
    </row>
    <row r="58" spans="2:22" x14ac:dyDescent="0.25">
      <c r="B58" s="72"/>
      <c r="C58" s="1" t="s">
        <v>12</v>
      </c>
      <c r="F58" s="1" t="s">
        <v>13</v>
      </c>
      <c r="M58" s="1" t="s">
        <v>32</v>
      </c>
      <c r="T58" s="41"/>
    </row>
    <row r="59" spans="2:22" x14ac:dyDescent="0.25">
      <c r="B59" s="72"/>
      <c r="C59" s="75" t="s">
        <v>52</v>
      </c>
      <c r="D59" s="75"/>
      <c r="E59" s="34">
        <f t="shared" ref="E59:E68" si="17">IF(C59&lt;&gt;"",1,0)</f>
        <v>1</v>
      </c>
      <c r="F59" s="75" t="s">
        <v>33</v>
      </c>
      <c r="G59" s="75"/>
      <c r="H59" s="75"/>
      <c r="I59" s="75"/>
      <c r="J59" s="75"/>
      <c r="K59" s="75"/>
      <c r="L59" s="34">
        <f t="shared" ref="L59:L68" si="18">IF(M59&lt;&gt;"",1,0)</f>
        <v>1</v>
      </c>
      <c r="M59" s="75" t="s">
        <v>116</v>
      </c>
      <c r="N59" s="75"/>
      <c r="O59" s="75"/>
      <c r="P59" s="75"/>
      <c r="Q59" s="75"/>
      <c r="R59" s="75"/>
      <c r="S59" s="75"/>
      <c r="T59" s="41"/>
      <c r="U59" s="38" t="s">
        <v>115</v>
      </c>
      <c r="V59" s="1">
        <f t="shared" ref="V59:V68" si="19">E59+L59</f>
        <v>2</v>
      </c>
    </row>
    <row r="60" spans="2:22" x14ac:dyDescent="0.25">
      <c r="B60" s="72"/>
      <c r="C60" s="75" t="s">
        <v>83</v>
      </c>
      <c r="D60" s="75"/>
      <c r="E60" s="34">
        <f t="shared" si="17"/>
        <v>1</v>
      </c>
      <c r="F60" s="75" t="s">
        <v>84</v>
      </c>
      <c r="G60" s="75"/>
      <c r="H60" s="75"/>
      <c r="I60" s="75"/>
      <c r="J60" s="75"/>
      <c r="K60" s="75"/>
      <c r="L60" s="34">
        <f t="shared" si="18"/>
        <v>1</v>
      </c>
      <c r="M60" s="75" t="s">
        <v>86</v>
      </c>
      <c r="N60" s="75"/>
      <c r="O60" s="75"/>
      <c r="P60" s="75"/>
      <c r="Q60" s="75"/>
      <c r="R60" s="75"/>
      <c r="S60" s="75"/>
      <c r="T60" s="41"/>
      <c r="U60" s="12" t="str">
        <f t="shared" ref="U60:U68" si="20">IF(V60=1,"Daten fehlen","")</f>
        <v/>
      </c>
      <c r="V60" s="1">
        <f t="shared" si="19"/>
        <v>2</v>
      </c>
    </row>
    <row r="61" spans="2:22" x14ac:dyDescent="0.25">
      <c r="B61" s="72"/>
      <c r="C61" s="75" t="s">
        <v>91</v>
      </c>
      <c r="D61" s="75"/>
      <c r="E61" s="34">
        <f t="shared" si="17"/>
        <v>1</v>
      </c>
      <c r="F61" s="75" t="s">
        <v>92</v>
      </c>
      <c r="G61" s="75"/>
      <c r="H61" s="75"/>
      <c r="I61" s="75"/>
      <c r="J61" s="75"/>
      <c r="K61" s="75"/>
      <c r="L61" s="34">
        <f t="shared" si="18"/>
        <v>1</v>
      </c>
      <c r="M61" s="75" t="s">
        <v>117</v>
      </c>
      <c r="N61" s="75"/>
      <c r="O61" s="75"/>
      <c r="P61" s="75"/>
      <c r="Q61" s="75"/>
      <c r="R61" s="75"/>
      <c r="S61" s="75"/>
      <c r="T61" s="41"/>
      <c r="U61" s="12" t="str">
        <f t="shared" si="20"/>
        <v/>
      </c>
      <c r="V61" s="1">
        <f t="shared" si="19"/>
        <v>2</v>
      </c>
    </row>
    <row r="62" spans="2:22" x14ac:dyDescent="0.25">
      <c r="B62" s="72"/>
      <c r="C62" s="75" t="s">
        <v>99</v>
      </c>
      <c r="D62" s="75"/>
      <c r="E62" s="34">
        <f t="shared" si="17"/>
        <v>1</v>
      </c>
      <c r="F62" s="75" t="s">
        <v>100</v>
      </c>
      <c r="G62" s="75"/>
      <c r="H62" s="75"/>
      <c r="I62" s="75"/>
      <c r="J62" s="75"/>
      <c r="K62" s="75"/>
      <c r="L62" s="34">
        <f t="shared" si="18"/>
        <v>1</v>
      </c>
      <c r="M62" s="75" t="s">
        <v>101</v>
      </c>
      <c r="N62" s="75"/>
      <c r="O62" s="75"/>
      <c r="P62" s="75"/>
      <c r="Q62" s="75"/>
      <c r="R62" s="75"/>
      <c r="S62" s="75"/>
      <c r="T62" s="41"/>
      <c r="U62" s="12" t="str">
        <f t="shared" si="20"/>
        <v/>
      </c>
      <c r="V62" s="1">
        <f t="shared" si="19"/>
        <v>2</v>
      </c>
    </row>
    <row r="63" spans="2:22" x14ac:dyDescent="0.25">
      <c r="B63" s="72"/>
      <c r="C63" s="75"/>
      <c r="D63" s="75"/>
      <c r="E63" s="34">
        <f t="shared" si="17"/>
        <v>0</v>
      </c>
      <c r="F63" s="75"/>
      <c r="G63" s="75"/>
      <c r="H63" s="75"/>
      <c r="I63" s="75"/>
      <c r="J63" s="75"/>
      <c r="K63" s="75"/>
      <c r="L63" s="34">
        <f t="shared" si="18"/>
        <v>0</v>
      </c>
      <c r="M63" s="75"/>
      <c r="N63" s="75"/>
      <c r="O63" s="75"/>
      <c r="P63" s="75"/>
      <c r="Q63" s="75"/>
      <c r="R63" s="75"/>
      <c r="S63" s="75"/>
      <c r="T63" s="41"/>
      <c r="U63" s="12" t="str">
        <f t="shared" si="20"/>
        <v/>
      </c>
      <c r="V63" s="1">
        <f t="shared" si="19"/>
        <v>0</v>
      </c>
    </row>
    <row r="64" spans="2:22" x14ac:dyDescent="0.25">
      <c r="B64" s="72"/>
      <c r="C64" s="75"/>
      <c r="D64" s="75"/>
      <c r="E64" s="34">
        <f t="shared" si="17"/>
        <v>0</v>
      </c>
      <c r="F64" s="75"/>
      <c r="G64" s="75"/>
      <c r="H64" s="75"/>
      <c r="I64" s="75"/>
      <c r="J64" s="75"/>
      <c r="K64" s="75"/>
      <c r="L64" s="34">
        <f t="shared" si="18"/>
        <v>0</v>
      </c>
      <c r="M64" s="75"/>
      <c r="N64" s="75"/>
      <c r="O64" s="75"/>
      <c r="P64" s="75"/>
      <c r="Q64" s="75"/>
      <c r="R64" s="75"/>
      <c r="S64" s="75"/>
      <c r="T64" s="41"/>
      <c r="U64" s="12" t="str">
        <f t="shared" si="20"/>
        <v/>
      </c>
      <c r="V64" s="1">
        <f t="shared" si="19"/>
        <v>0</v>
      </c>
    </row>
    <row r="65" spans="2:22" x14ac:dyDescent="0.25">
      <c r="B65" s="72"/>
      <c r="C65" s="75"/>
      <c r="D65" s="75"/>
      <c r="E65" s="34">
        <f t="shared" si="17"/>
        <v>0</v>
      </c>
      <c r="F65" s="75"/>
      <c r="G65" s="75"/>
      <c r="H65" s="75"/>
      <c r="I65" s="75"/>
      <c r="J65" s="75"/>
      <c r="K65" s="75"/>
      <c r="L65" s="34">
        <f t="shared" si="18"/>
        <v>0</v>
      </c>
      <c r="M65" s="75"/>
      <c r="N65" s="75"/>
      <c r="O65" s="75"/>
      <c r="P65" s="75"/>
      <c r="Q65" s="75"/>
      <c r="R65" s="75"/>
      <c r="S65" s="75"/>
      <c r="T65" s="41"/>
      <c r="U65" s="12" t="str">
        <f t="shared" si="20"/>
        <v/>
      </c>
      <c r="V65" s="1">
        <f t="shared" si="19"/>
        <v>0</v>
      </c>
    </row>
    <row r="66" spans="2:22" x14ac:dyDescent="0.25">
      <c r="B66" s="72"/>
      <c r="C66" s="75"/>
      <c r="D66" s="75"/>
      <c r="E66" s="34">
        <f t="shared" si="17"/>
        <v>0</v>
      </c>
      <c r="F66" s="75"/>
      <c r="G66" s="75"/>
      <c r="H66" s="75"/>
      <c r="I66" s="75"/>
      <c r="J66" s="75"/>
      <c r="K66" s="75"/>
      <c r="L66" s="34">
        <f t="shared" si="18"/>
        <v>0</v>
      </c>
      <c r="M66" s="75"/>
      <c r="N66" s="75"/>
      <c r="O66" s="75"/>
      <c r="P66" s="75"/>
      <c r="Q66" s="75"/>
      <c r="R66" s="75"/>
      <c r="S66" s="75"/>
      <c r="T66" s="41"/>
      <c r="U66" s="12" t="str">
        <f t="shared" si="20"/>
        <v/>
      </c>
      <c r="V66" s="1">
        <f t="shared" si="19"/>
        <v>0</v>
      </c>
    </row>
    <row r="67" spans="2:22" x14ac:dyDescent="0.25">
      <c r="B67" s="72"/>
      <c r="C67" s="75"/>
      <c r="D67" s="75"/>
      <c r="E67" s="34">
        <f t="shared" si="17"/>
        <v>0</v>
      </c>
      <c r="F67" s="75"/>
      <c r="G67" s="75"/>
      <c r="H67" s="75"/>
      <c r="I67" s="75"/>
      <c r="J67" s="75"/>
      <c r="K67" s="75"/>
      <c r="L67" s="34">
        <f t="shared" si="18"/>
        <v>0</v>
      </c>
      <c r="M67" s="75"/>
      <c r="N67" s="75"/>
      <c r="O67" s="75"/>
      <c r="P67" s="75"/>
      <c r="Q67" s="75"/>
      <c r="R67" s="75"/>
      <c r="S67" s="75"/>
      <c r="T67" s="41"/>
      <c r="U67" s="12" t="str">
        <f t="shared" si="20"/>
        <v/>
      </c>
      <c r="V67" s="1">
        <f t="shared" si="19"/>
        <v>0</v>
      </c>
    </row>
    <row r="68" spans="2:22" x14ac:dyDescent="0.25">
      <c r="B68" s="72"/>
      <c r="C68" s="75"/>
      <c r="D68" s="75"/>
      <c r="E68" s="34">
        <f t="shared" si="17"/>
        <v>0</v>
      </c>
      <c r="F68" s="75"/>
      <c r="G68" s="75"/>
      <c r="H68" s="75"/>
      <c r="I68" s="75"/>
      <c r="J68" s="75"/>
      <c r="K68" s="75"/>
      <c r="L68" s="34">
        <f t="shared" si="18"/>
        <v>0</v>
      </c>
      <c r="M68" s="75"/>
      <c r="N68" s="75"/>
      <c r="O68" s="75"/>
      <c r="P68" s="75"/>
      <c r="Q68" s="75"/>
      <c r="R68" s="75"/>
      <c r="S68" s="75"/>
      <c r="T68" s="41"/>
      <c r="U68" s="12" t="str">
        <f t="shared" si="20"/>
        <v/>
      </c>
      <c r="V68" s="1">
        <f t="shared" si="19"/>
        <v>0</v>
      </c>
    </row>
    <row r="69" spans="2:22" x14ac:dyDescent="0.25">
      <c r="U69" s="1"/>
    </row>
    <row r="70" spans="2:22" x14ac:dyDescent="0.25">
      <c r="U70" s="1"/>
    </row>
    <row r="71" spans="2:22" ht="21" x14ac:dyDescent="0.25">
      <c r="B71" s="53" t="s">
        <v>57</v>
      </c>
      <c r="C71" s="60" t="s">
        <v>55</v>
      </c>
      <c r="D71" s="60"/>
      <c r="E71" s="60"/>
      <c r="F71" s="60"/>
      <c r="G71" s="60"/>
      <c r="H71" s="60"/>
      <c r="T71" s="44"/>
      <c r="U71" s="1"/>
    </row>
    <row r="72" spans="2:22" x14ac:dyDescent="0.25">
      <c r="B72" s="53"/>
      <c r="D72" s="2"/>
      <c r="E72" s="2"/>
      <c r="F72" s="2"/>
      <c r="G72" s="2"/>
      <c r="H72" s="2"/>
      <c r="I72" s="2"/>
      <c r="J72" s="2"/>
      <c r="K72" s="34"/>
      <c r="L72" s="34"/>
      <c r="M72" s="34"/>
      <c r="N72" s="34" t="s">
        <v>18</v>
      </c>
      <c r="O72" s="34"/>
      <c r="T72" s="44"/>
    </row>
    <row r="73" spans="2:22" x14ac:dyDescent="0.25">
      <c r="B73" s="53"/>
      <c r="K73" s="34"/>
      <c r="L73" s="34"/>
      <c r="M73" s="34" t="s">
        <v>3</v>
      </c>
      <c r="N73" s="34" t="s">
        <v>22</v>
      </c>
      <c r="O73" s="34">
        <v>11</v>
      </c>
      <c r="T73" s="44"/>
    </row>
    <row r="74" spans="2:22" x14ac:dyDescent="0.25">
      <c r="B74" s="53"/>
      <c r="D74" s="2"/>
      <c r="E74" s="2"/>
      <c r="F74" s="2"/>
      <c r="G74" s="2"/>
      <c r="H74" s="2"/>
      <c r="I74" s="2"/>
      <c r="J74" s="2"/>
      <c r="K74" s="34"/>
      <c r="L74" s="34"/>
      <c r="M74" s="34" t="s">
        <v>0</v>
      </c>
      <c r="N74" s="34" t="s">
        <v>23</v>
      </c>
      <c r="O74" s="34">
        <v>12</v>
      </c>
      <c r="T74" s="44"/>
    </row>
    <row r="75" spans="2:22" x14ac:dyDescent="0.25">
      <c r="B75" s="53"/>
      <c r="C75" s="3" t="s">
        <v>123</v>
      </c>
      <c r="D75" s="4"/>
      <c r="E75" s="4"/>
      <c r="F75" s="4"/>
      <c r="G75" s="4"/>
      <c r="H75" s="73" t="s">
        <v>18</v>
      </c>
      <c r="I75" s="73"/>
      <c r="J75" s="73"/>
      <c r="K75" s="34">
        <f>IF(H75="Auswahl",0,IF(H75="JA",1,2))</f>
        <v>0</v>
      </c>
      <c r="L75" s="34"/>
      <c r="M75" s="34" t="s">
        <v>2</v>
      </c>
      <c r="N75" s="34" t="s">
        <v>24</v>
      </c>
      <c r="O75" s="34">
        <v>21</v>
      </c>
      <c r="T75" s="44"/>
    </row>
    <row r="76" spans="2:22" x14ac:dyDescent="0.25">
      <c r="B76" s="53"/>
      <c r="C76" s="5"/>
      <c r="D76" s="5"/>
      <c r="E76" s="5"/>
      <c r="F76" s="5"/>
      <c r="G76" s="5"/>
      <c r="H76" s="5"/>
      <c r="I76" s="5"/>
      <c r="J76" s="5"/>
      <c r="K76" s="34"/>
      <c r="L76" s="34"/>
      <c r="M76" s="34" t="s">
        <v>0</v>
      </c>
      <c r="N76" s="34" t="s">
        <v>25</v>
      </c>
      <c r="O76" s="34">
        <v>22</v>
      </c>
      <c r="T76" s="44"/>
    </row>
    <row r="77" spans="2:22" x14ac:dyDescent="0.25">
      <c r="B77" s="53"/>
      <c r="C77" s="5" t="s">
        <v>21</v>
      </c>
      <c r="D77" s="5"/>
      <c r="E77" s="5"/>
      <c r="F77" s="5"/>
      <c r="G77" s="5"/>
      <c r="H77" s="74" t="s">
        <v>18</v>
      </c>
      <c r="I77" s="74"/>
      <c r="J77" s="74"/>
      <c r="K77" s="34">
        <f>IF(AND(K75=1,H77&lt;&gt;"Auswahl"),1,0)</f>
        <v>0</v>
      </c>
      <c r="L77" s="34" t="str">
        <f>IF(K77&lt;&gt;0,VLOOKUP(H77,M73:O82,3,FALSE),"")</f>
        <v/>
      </c>
      <c r="M77" s="34" t="s">
        <v>9</v>
      </c>
      <c r="N77" s="34" t="s">
        <v>26</v>
      </c>
      <c r="O77" s="34">
        <v>31</v>
      </c>
      <c r="T77" s="44"/>
    </row>
    <row r="78" spans="2:22" x14ac:dyDescent="0.25">
      <c r="B78" s="53"/>
      <c r="C78" s="5"/>
      <c r="D78" s="5"/>
      <c r="E78" s="5"/>
      <c r="F78" s="5"/>
      <c r="G78" s="5"/>
      <c r="H78" s="5"/>
      <c r="I78" s="5"/>
      <c r="J78" s="5"/>
      <c r="K78" s="34"/>
      <c r="L78" s="34"/>
      <c r="M78" s="34" t="s">
        <v>0</v>
      </c>
      <c r="N78" s="34" t="s">
        <v>27</v>
      </c>
      <c r="O78" s="34">
        <v>32</v>
      </c>
      <c r="T78" s="44"/>
    </row>
    <row r="79" spans="2:22" x14ac:dyDescent="0.25">
      <c r="B79" s="53"/>
      <c r="C79" s="5" t="s">
        <v>17</v>
      </c>
      <c r="D79" s="5"/>
      <c r="E79" s="5"/>
      <c r="F79" s="5"/>
      <c r="G79" s="5"/>
      <c r="H79" s="74" t="s">
        <v>18</v>
      </c>
      <c r="I79" s="74"/>
      <c r="J79" s="74"/>
      <c r="K79" s="34">
        <f>IF(AND(K75=2,H79&lt;&gt;"Auswahl"),VLOOKUP(H79,N73:O82,2,FALSE),0)</f>
        <v>0</v>
      </c>
      <c r="L79" s="34"/>
      <c r="M79" s="34" t="s">
        <v>8</v>
      </c>
      <c r="N79" s="34" t="s">
        <v>28</v>
      </c>
      <c r="O79" s="34">
        <v>41</v>
      </c>
      <c r="T79" s="44"/>
    </row>
    <row r="80" spans="2:22" x14ac:dyDescent="0.25">
      <c r="B80" s="53"/>
      <c r="K80" s="34"/>
      <c r="L80" s="34"/>
      <c r="M80" s="34" t="s">
        <v>0</v>
      </c>
      <c r="N80" s="34" t="s">
        <v>29</v>
      </c>
      <c r="O80" s="34">
        <v>42</v>
      </c>
      <c r="T80" s="44"/>
    </row>
    <row r="81" spans="1:39" hidden="1" x14ac:dyDescent="0.25">
      <c r="B81" s="53"/>
      <c r="M81" s="1" t="s">
        <v>10</v>
      </c>
      <c r="N81" s="1" t="s">
        <v>30</v>
      </c>
      <c r="O81" s="1">
        <v>51</v>
      </c>
      <c r="T81" s="44"/>
    </row>
    <row r="82" spans="1:39" hidden="1" x14ac:dyDescent="0.25">
      <c r="B82" s="53"/>
      <c r="M82" s="1" t="s">
        <v>0</v>
      </c>
      <c r="N82" s="1" t="s">
        <v>31</v>
      </c>
      <c r="O82" s="1">
        <v>52</v>
      </c>
      <c r="T82" s="44"/>
    </row>
    <row r="83" spans="1:39" hidden="1" x14ac:dyDescent="0.25">
      <c r="B83" s="53"/>
      <c r="C83" s="8"/>
      <c r="T83" s="44"/>
    </row>
    <row r="84" spans="1:39" hidden="1" x14ac:dyDescent="0.25">
      <c r="B84" s="53"/>
      <c r="C84" s="8">
        <v>1</v>
      </c>
      <c r="D84" s="1" t="str">
        <f>IF($L77=$O73,"X",IF($K79=$O73,"X",""))</f>
        <v/>
      </c>
      <c r="E84" s="1" t="str">
        <f t="shared" ref="E84:I84" si="21">IF($L77=$O73,"X",IF($K79=$O73,"X",""))</f>
        <v/>
      </c>
      <c r="F84" s="1" t="str">
        <f t="shared" si="21"/>
        <v/>
      </c>
      <c r="G84" s="1" t="str">
        <f t="shared" si="21"/>
        <v/>
      </c>
      <c r="H84" s="1" t="str">
        <f t="shared" si="21"/>
        <v/>
      </c>
      <c r="I84" s="1" t="str">
        <f t="shared" si="21"/>
        <v/>
      </c>
      <c r="J84" s="1" t="str">
        <f>IF($L77=$O73,"X",IF($K79=$O74,"X",""))</f>
        <v/>
      </c>
      <c r="K84" s="1" t="str">
        <f t="shared" ref="K84:R84" si="22">IF($L77=$O73,"X",IF($K79=$O74,"X",""))</f>
        <v/>
      </c>
      <c r="L84" s="1" t="str">
        <f t="shared" si="22"/>
        <v/>
      </c>
      <c r="M84" s="1" t="str">
        <f t="shared" si="22"/>
        <v/>
      </c>
      <c r="N84" s="1" t="str">
        <f t="shared" si="22"/>
        <v/>
      </c>
      <c r="O84" s="1" t="str">
        <f t="shared" si="22"/>
        <v/>
      </c>
      <c r="P84" s="1" t="str">
        <f t="shared" si="22"/>
        <v/>
      </c>
      <c r="Q84" s="1" t="str">
        <f t="shared" si="22"/>
        <v/>
      </c>
      <c r="R84" s="1" t="str">
        <f t="shared" si="22"/>
        <v/>
      </c>
      <c r="T84" s="44"/>
      <c r="X84" s="1" t="str">
        <f t="shared" ref="X84:AL89" si="23">IF(D84="X",$A93&amp;";"&amp;D$41 &amp;";-3",IF(D84="w",$A93&amp;";"&amp;D$41&amp;";-2",""))</f>
        <v/>
      </c>
      <c r="Y84" s="1" t="str">
        <f t="shared" si="23"/>
        <v/>
      </c>
      <c r="Z84" s="1" t="str">
        <f t="shared" si="23"/>
        <v/>
      </c>
      <c r="AA84" s="1" t="str">
        <f t="shared" si="23"/>
        <v/>
      </c>
      <c r="AB84" s="1" t="str">
        <f t="shared" si="23"/>
        <v/>
      </c>
      <c r="AC84" s="1" t="str">
        <f t="shared" si="23"/>
        <v/>
      </c>
      <c r="AD84" s="1" t="str">
        <f t="shared" si="23"/>
        <v/>
      </c>
      <c r="AE84" s="1" t="str">
        <f t="shared" si="23"/>
        <v/>
      </c>
      <c r="AF84" s="1" t="str">
        <f t="shared" si="23"/>
        <v/>
      </c>
      <c r="AG84" s="1" t="str">
        <f t="shared" si="23"/>
        <v/>
      </c>
      <c r="AH84" s="1" t="str">
        <f t="shared" si="23"/>
        <v/>
      </c>
      <c r="AI84" s="1" t="str">
        <f t="shared" si="23"/>
        <v/>
      </c>
      <c r="AJ84" s="1" t="str">
        <f t="shared" si="23"/>
        <v/>
      </c>
      <c r="AK84" s="1" t="str">
        <f t="shared" si="23"/>
        <v/>
      </c>
      <c r="AL84" s="1" t="str">
        <f t="shared" si="23"/>
        <v/>
      </c>
    </row>
    <row r="85" spans="1:39" hidden="1" x14ac:dyDescent="0.25">
      <c r="B85" s="53"/>
      <c r="C85" s="8">
        <v>2</v>
      </c>
      <c r="D85" s="1" t="str">
        <f>IF($L77=$O75,"X",IF($K79=$O75,"X",""))</f>
        <v/>
      </c>
      <c r="E85" s="1" t="str">
        <f t="shared" ref="E85:I85" si="24">IF($L77=$O75,"X",IF($K79=$O75,"X",""))</f>
        <v/>
      </c>
      <c r="F85" s="1" t="str">
        <f t="shared" si="24"/>
        <v/>
      </c>
      <c r="G85" s="1" t="str">
        <f t="shared" si="24"/>
        <v/>
      </c>
      <c r="H85" s="1" t="str">
        <f t="shared" si="24"/>
        <v/>
      </c>
      <c r="I85" s="1" t="str">
        <f t="shared" si="24"/>
        <v/>
      </c>
      <c r="J85" s="1" t="str">
        <f>IF($L77=$O75,"X",IF($K79=$O76,"X",""))</f>
        <v/>
      </c>
      <c r="K85" s="1" t="str">
        <f t="shared" ref="K85:R85" si="25">IF($L77=$O75,"X",IF($K79=$O76,"X",""))</f>
        <v/>
      </c>
      <c r="L85" s="1" t="str">
        <f t="shared" si="25"/>
        <v/>
      </c>
      <c r="M85" s="1" t="str">
        <f t="shared" si="25"/>
        <v/>
      </c>
      <c r="N85" s="1" t="str">
        <f t="shared" si="25"/>
        <v/>
      </c>
      <c r="O85" s="1" t="str">
        <f t="shared" si="25"/>
        <v/>
      </c>
      <c r="P85" s="1" t="str">
        <f t="shared" si="25"/>
        <v/>
      </c>
      <c r="Q85" s="1" t="str">
        <f t="shared" si="25"/>
        <v/>
      </c>
      <c r="R85" s="1" t="str">
        <f t="shared" si="25"/>
        <v/>
      </c>
      <c r="T85" s="44"/>
      <c r="X85" s="1" t="str">
        <f t="shared" si="23"/>
        <v/>
      </c>
      <c r="Y85" s="1" t="str">
        <f t="shared" si="23"/>
        <v/>
      </c>
      <c r="Z85" s="1" t="str">
        <f t="shared" si="23"/>
        <v/>
      </c>
      <c r="AA85" s="1" t="str">
        <f t="shared" si="23"/>
        <v/>
      </c>
      <c r="AB85" s="1" t="str">
        <f t="shared" si="23"/>
        <v/>
      </c>
      <c r="AC85" s="1" t="str">
        <f t="shared" si="23"/>
        <v/>
      </c>
      <c r="AD85" s="1" t="str">
        <f t="shared" si="23"/>
        <v/>
      </c>
      <c r="AE85" s="1" t="str">
        <f t="shared" si="23"/>
        <v/>
      </c>
      <c r="AF85" s="1" t="str">
        <f t="shared" si="23"/>
        <v/>
      </c>
      <c r="AG85" s="1" t="str">
        <f t="shared" si="23"/>
        <v/>
      </c>
      <c r="AH85" s="1" t="str">
        <f t="shared" si="23"/>
        <v/>
      </c>
      <c r="AI85" s="1" t="str">
        <f t="shared" si="23"/>
        <v/>
      </c>
      <c r="AJ85" s="1" t="str">
        <f t="shared" si="23"/>
        <v/>
      </c>
      <c r="AK85" s="1" t="str">
        <f t="shared" si="23"/>
        <v/>
      </c>
      <c r="AL85" s="1" t="str">
        <f t="shared" si="23"/>
        <v/>
      </c>
    </row>
    <row r="86" spans="1:39" hidden="1" x14ac:dyDescent="0.25">
      <c r="B86" s="53"/>
      <c r="C86" s="8">
        <v>3</v>
      </c>
      <c r="D86" s="1" t="str">
        <f>IF($L77=$O77,"X",IF($K79=$O77,"X",""))</f>
        <v/>
      </c>
      <c r="E86" s="1" t="str">
        <f t="shared" ref="E86:I86" si="26">IF($L77=$O77,"X",IF($K79=$O77,"X",""))</f>
        <v/>
      </c>
      <c r="F86" s="1" t="str">
        <f t="shared" si="26"/>
        <v/>
      </c>
      <c r="G86" s="1" t="str">
        <f t="shared" si="26"/>
        <v/>
      </c>
      <c r="H86" s="1" t="str">
        <f t="shared" si="26"/>
        <v/>
      </c>
      <c r="I86" s="1" t="str">
        <f t="shared" si="26"/>
        <v/>
      </c>
      <c r="J86" s="1" t="str">
        <f>IF($L77=$O77,"X",IF($K79=$O78,"X",""))</f>
        <v/>
      </c>
      <c r="K86" s="1" t="str">
        <f t="shared" ref="K86:R86" si="27">IF($L77=$O77,"X",IF($K79=$O78,"X",""))</f>
        <v/>
      </c>
      <c r="L86" s="1" t="str">
        <f t="shared" si="27"/>
        <v/>
      </c>
      <c r="M86" s="1" t="str">
        <f t="shared" si="27"/>
        <v/>
      </c>
      <c r="N86" s="1" t="str">
        <f t="shared" si="27"/>
        <v/>
      </c>
      <c r="O86" s="1" t="str">
        <f t="shared" si="27"/>
        <v/>
      </c>
      <c r="P86" s="1" t="str">
        <f t="shared" si="27"/>
        <v/>
      </c>
      <c r="Q86" s="1" t="str">
        <f t="shared" si="27"/>
        <v/>
      </c>
      <c r="R86" s="1" t="str">
        <f t="shared" si="27"/>
        <v/>
      </c>
      <c r="T86" s="44"/>
      <c r="X86" s="1" t="str">
        <f t="shared" si="23"/>
        <v/>
      </c>
      <c r="Y86" s="1" t="str">
        <f t="shared" si="23"/>
        <v/>
      </c>
      <c r="Z86" s="1" t="str">
        <f t="shared" si="23"/>
        <v/>
      </c>
      <c r="AA86" s="1" t="str">
        <f t="shared" si="23"/>
        <v/>
      </c>
      <c r="AB86" s="1" t="str">
        <f t="shared" si="23"/>
        <v/>
      </c>
      <c r="AC86" s="1" t="str">
        <f t="shared" si="23"/>
        <v/>
      </c>
      <c r="AD86" s="1" t="str">
        <f t="shared" si="23"/>
        <v/>
      </c>
      <c r="AE86" s="1" t="str">
        <f t="shared" si="23"/>
        <v/>
      </c>
      <c r="AF86" s="1" t="str">
        <f t="shared" si="23"/>
        <v/>
      </c>
      <c r="AG86" s="1" t="str">
        <f t="shared" si="23"/>
        <v/>
      </c>
      <c r="AH86" s="1" t="str">
        <f t="shared" si="23"/>
        <v/>
      </c>
      <c r="AI86" s="1" t="str">
        <f t="shared" si="23"/>
        <v/>
      </c>
      <c r="AJ86" s="1" t="str">
        <f t="shared" si="23"/>
        <v/>
      </c>
      <c r="AK86" s="1" t="str">
        <f t="shared" si="23"/>
        <v/>
      </c>
      <c r="AL86" s="1" t="str">
        <f t="shared" si="23"/>
        <v/>
      </c>
    </row>
    <row r="87" spans="1:39" hidden="1" x14ac:dyDescent="0.25">
      <c r="B87" s="53"/>
      <c r="C87" s="8">
        <v>4</v>
      </c>
      <c r="D87" s="1" t="str">
        <f>IF($L77=$O79,"X",IF($K79=$O79,"X",""))</f>
        <v/>
      </c>
      <c r="E87" s="1" t="str">
        <f t="shared" ref="E87:I87" si="28">IF($L77=$O79,"X",IF($K79=$O79,"X",""))</f>
        <v/>
      </c>
      <c r="F87" s="1" t="str">
        <f t="shared" si="28"/>
        <v/>
      </c>
      <c r="G87" s="1" t="str">
        <f t="shared" si="28"/>
        <v/>
      </c>
      <c r="H87" s="1" t="str">
        <f t="shared" si="28"/>
        <v/>
      </c>
      <c r="I87" s="1" t="str">
        <f t="shared" si="28"/>
        <v/>
      </c>
      <c r="J87" s="1" t="str">
        <f>IF($L77=$O79,"X",IF($K79=$O80,"X",""))</f>
        <v/>
      </c>
      <c r="K87" s="1" t="str">
        <f t="shared" ref="K87:R87" si="29">IF($L77=$O79,"X",IF($K79=$O80,"X",""))</f>
        <v/>
      </c>
      <c r="L87" s="1" t="str">
        <f t="shared" si="29"/>
        <v/>
      </c>
      <c r="M87" s="1" t="str">
        <f t="shared" si="29"/>
        <v/>
      </c>
      <c r="N87" s="1" t="str">
        <f t="shared" si="29"/>
        <v/>
      </c>
      <c r="O87" s="1" t="str">
        <f t="shared" si="29"/>
        <v/>
      </c>
      <c r="P87" s="1" t="str">
        <f t="shared" si="29"/>
        <v/>
      </c>
      <c r="Q87" s="1" t="str">
        <f t="shared" si="29"/>
        <v/>
      </c>
      <c r="R87" s="1" t="str">
        <f t="shared" si="29"/>
        <v/>
      </c>
      <c r="T87" s="44"/>
      <c r="X87" s="1" t="str">
        <f t="shared" si="23"/>
        <v/>
      </c>
      <c r="Y87" s="1" t="str">
        <f t="shared" si="23"/>
        <v/>
      </c>
      <c r="Z87" s="1" t="str">
        <f t="shared" si="23"/>
        <v/>
      </c>
      <c r="AA87" s="1" t="str">
        <f t="shared" si="23"/>
        <v/>
      </c>
      <c r="AB87" s="1" t="str">
        <f t="shared" si="23"/>
        <v/>
      </c>
      <c r="AC87" s="1" t="str">
        <f t="shared" si="23"/>
        <v/>
      </c>
      <c r="AD87" s="1" t="str">
        <f t="shared" si="23"/>
        <v/>
      </c>
      <c r="AE87" s="1" t="str">
        <f t="shared" si="23"/>
        <v/>
      </c>
      <c r="AF87" s="1" t="str">
        <f t="shared" si="23"/>
        <v/>
      </c>
      <c r="AG87" s="1" t="str">
        <f t="shared" si="23"/>
        <v/>
      </c>
      <c r="AH87" s="1" t="str">
        <f t="shared" si="23"/>
        <v/>
      </c>
      <c r="AI87" s="1" t="str">
        <f t="shared" si="23"/>
        <v/>
      </c>
      <c r="AJ87" s="1" t="str">
        <f t="shared" si="23"/>
        <v/>
      </c>
      <c r="AK87" s="1" t="str">
        <f t="shared" si="23"/>
        <v/>
      </c>
      <c r="AL87" s="1" t="str">
        <f t="shared" si="23"/>
        <v/>
      </c>
    </row>
    <row r="88" spans="1:39" hidden="1" x14ac:dyDescent="0.25">
      <c r="B88" s="53"/>
      <c r="C88" s="8">
        <v>5</v>
      </c>
      <c r="D88" s="1" t="str">
        <f>IF($L77=$O81,"X",IF($K79=$O81,"X",""))</f>
        <v/>
      </c>
      <c r="E88" s="1" t="str">
        <f t="shared" ref="E88:I88" si="30">IF($L77=$O81,"X",IF($K79=$O81,"X",""))</f>
        <v/>
      </c>
      <c r="F88" s="1" t="str">
        <f t="shared" si="30"/>
        <v/>
      </c>
      <c r="G88" s="1" t="str">
        <f t="shared" si="30"/>
        <v/>
      </c>
      <c r="H88" s="1" t="str">
        <f t="shared" si="30"/>
        <v/>
      </c>
      <c r="I88" s="1" t="str">
        <f t="shared" si="30"/>
        <v/>
      </c>
      <c r="J88" s="1" t="str">
        <f>IF($L77=$O81,"X",IF($K79=$O82,"X",""))</f>
        <v/>
      </c>
      <c r="K88" s="1" t="str">
        <f t="shared" ref="K88:R88" si="31">IF($L77=$O81,"X",IF($K79=$O82,"X",""))</f>
        <v/>
      </c>
      <c r="L88" s="1" t="str">
        <f t="shared" si="31"/>
        <v/>
      </c>
      <c r="M88" s="1" t="str">
        <f t="shared" si="31"/>
        <v/>
      </c>
      <c r="N88" s="1" t="str">
        <f t="shared" si="31"/>
        <v/>
      </c>
      <c r="O88" s="1" t="str">
        <f t="shared" si="31"/>
        <v/>
      </c>
      <c r="P88" s="1" t="str">
        <f t="shared" si="31"/>
        <v/>
      </c>
      <c r="Q88" s="1" t="str">
        <f t="shared" si="31"/>
        <v/>
      </c>
      <c r="R88" s="1" t="str">
        <f t="shared" si="31"/>
        <v/>
      </c>
      <c r="T88" s="44"/>
      <c r="X88" s="1" t="str">
        <f t="shared" si="23"/>
        <v/>
      </c>
      <c r="Y88" s="1" t="str">
        <f t="shared" si="23"/>
        <v/>
      </c>
      <c r="Z88" s="1" t="str">
        <f t="shared" si="23"/>
        <v/>
      </c>
      <c r="AA88" s="1" t="str">
        <f t="shared" si="23"/>
        <v/>
      </c>
      <c r="AB88" s="1" t="str">
        <f t="shared" si="23"/>
        <v/>
      </c>
      <c r="AC88" s="1" t="str">
        <f t="shared" si="23"/>
        <v/>
      </c>
      <c r="AD88" s="1" t="str">
        <f t="shared" si="23"/>
        <v/>
      </c>
      <c r="AE88" s="1" t="str">
        <f t="shared" si="23"/>
        <v/>
      </c>
      <c r="AF88" s="1" t="str">
        <f t="shared" si="23"/>
        <v/>
      </c>
      <c r="AG88" s="1" t="str">
        <f t="shared" si="23"/>
        <v/>
      </c>
      <c r="AH88" s="1" t="str">
        <f t="shared" si="23"/>
        <v/>
      </c>
      <c r="AI88" s="1" t="str">
        <f t="shared" si="23"/>
        <v/>
      </c>
      <c r="AJ88" s="1" t="str">
        <f t="shared" si="23"/>
        <v/>
      </c>
      <c r="AK88" s="1" t="str">
        <f t="shared" si="23"/>
        <v/>
      </c>
      <c r="AL88" s="1" t="str">
        <f t="shared" si="23"/>
        <v/>
      </c>
    </row>
    <row r="89" spans="1:39" hidden="1" x14ac:dyDescent="0.25">
      <c r="B89" s="53"/>
      <c r="C89" s="8">
        <v>6</v>
      </c>
      <c r="D89" s="1" t="str">
        <f>IF($K$75=2,"X","")</f>
        <v/>
      </c>
      <c r="E89" s="1" t="str">
        <f t="shared" ref="E89:R89" si="32">IF($K$75=2,"X","")</f>
        <v/>
      </c>
      <c r="F89" s="1" t="str">
        <f t="shared" si="32"/>
        <v/>
      </c>
      <c r="G89" s="1" t="str">
        <f t="shared" si="32"/>
        <v/>
      </c>
      <c r="H89" s="1" t="str">
        <f t="shared" si="32"/>
        <v/>
      </c>
      <c r="I89" s="1" t="str">
        <f t="shared" si="32"/>
        <v/>
      </c>
      <c r="J89" s="1" t="str">
        <f t="shared" si="32"/>
        <v/>
      </c>
      <c r="K89" s="1" t="str">
        <f t="shared" si="32"/>
        <v/>
      </c>
      <c r="L89" s="1" t="str">
        <f t="shared" si="32"/>
        <v/>
      </c>
      <c r="M89" s="1" t="str">
        <f t="shared" si="32"/>
        <v/>
      </c>
      <c r="N89" s="1" t="str">
        <f t="shared" si="32"/>
        <v/>
      </c>
      <c r="O89" s="1" t="str">
        <f t="shared" si="32"/>
        <v/>
      </c>
      <c r="P89" s="1" t="str">
        <f t="shared" si="32"/>
        <v/>
      </c>
      <c r="Q89" s="1" t="str">
        <f t="shared" si="32"/>
        <v/>
      </c>
      <c r="R89" s="1" t="str">
        <f t="shared" si="32"/>
        <v/>
      </c>
      <c r="T89" s="44"/>
      <c r="V89" s="9">
        <f>COUNTIF(D84:R89,"x")</f>
        <v>0</v>
      </c>
      <c r="W89" s="9"/>
      <c r="X89" s="1" t="str">
        <f t="shared" si="23"/>
        <v/>
      </c>
      <c r="Y89" s="1" t="str">
        <f t="shared" si="23"/>
        <v/>
      </c>
      <c r="Z89" s="1" t="str">
        <f t="shared" si="23"/>
        <v/>
      </c>
      <c r="AA89" s="1" t="str">
        <f t="shared" si="23"/>
        <v/>
      </c>
      <c r="AB89" s="1" t="str">
        <f t="shared" si="23"/>
        <v/>
      </c>
      <c r="AC89" s="1" t="str">
        <f t="shared" si="23"/>
        <v/>
      </c>
      <c r="AD89" s="1" t="str">
        <f t="shared" si="23"/>
        <v/>
      </c>
      <c r="AE89" s="1" t="str">
        <f t="shared" si="23"/>
        <v/>
      </c>
      <c r="AF89" s="1" t="str">
        <f t="shared" si="23"/>
        <v/>
      </c>
      <c r="AG89" s="1" t="str">
        <f t="shared" si="23"/>
        <v/>
      </c>
      <c r="AH89" s="1" t="str">
        <f t="shared" si="23"/>
        <v/>
      </c>
      <c r="AI89" s="1" t="str">
        <f t="shared" si="23"/>
        <v/>
      </c>
      <c r="AJ89" s="1" t="str">
        <f t="shared" si="23"/>
        <v/>
      </c>
      <c r="AK89" s="1" t="str">
        <f t="shared" si="23"/>
        <v/>
      </c>
      <c r="AL89" s="1" t="str">
        <f t="shared" si="23"/>
        <v/>
      </c>
    </row>
    <row r="90" spans="1:39" x14ac:dyDescent="0.25">
      <c r="B90" s="53"/>
      <c r="C90" s="8"/>
      <c r="D90" s="57" t="s">
        <v>19</v>
      </c>
      <c r="E90" s="58"/>
      <c r="F90" s="58"/>
      <c r="G90" s="58"/>
      <c r="H90" s="58"/>
      <c r="I90" s="59"/>
      <c r="J90" s="57" t="s">
        <v>20</v>
      </c>
      <c r="K90" s="58"/>
      <c r="L90" s="58"/>
      <c r="M90" s="58"/>
      <c r="N90" s="58"/>
      <c r="O90" s="58"/>
      <c r="P90" s="58"/>
      <c r="Q90" s="58"/>
      <c r="R90" s="59"/>
      <c r="T90" s="44"/>
    </row>
    <row r="91" spans="1:39" s="10" customFormat="1" x14ac:dyDescent="0.25">
      <c r="B91" s="53"/>
      <c r="D91" s="28">
        <v>1</v>
      </c>
      <c r="E91" s="29">
        <v>2</v>
      </c>
      <c r="F91" s="28">
        <v>3</v>
      </c>
      <c r="G91" s="29">
        <v>4</v>
      </c>
      <c r="H91" s="28">
        <v>5</v>
      </c>
      <c r="I91" s="29">
        <v>6</v>
      </c>
      <c r="J91" s="28">
        <v>7</v>
      </c>
      <c r="K91" s="29">
        <v>8</v>
      </c>
      <c r="L91" s="28">
        <v>9</v>
      </c>
      <c r="M91" s="29">
        <v>10</v>
      </c>
      <c r="N91" s="28">
        <v>11</v>
      </c>
      <c r="O91" s="29">
        <v>12</v>
      </c>
      <c r="P91" s="28">
        <v>13</v>
      </c>
      <c r="Q91" s="29">
        <v>14</v>
      </c>
      <c r="R91" s="28">
        <v>15</v>
      </c>
      <c r="T91" s="44"/>
      <c r="U91" s="13"/>
      <c r="AM91" s="1"/>
    </row>
    <row r="92" spans="1:39" s="11" customFormat="1" ht="30" customHeight="1" x14ac:dyDescent="0.25">
      <c r="B92" s="53"/>
      <c r="D92" s="30" t="s">
        <v>4</v>
      </c>
      <c r="E92" s="30" t="s">
        <v>5</v>
      </c>
      <c r="F92" s="30" t="s">
        <v>6</v>
      </c>
      <c r="G92" s="30" t="s">
        <v>7</v>
      </c>
      <c r="H92" s="30" t="s">
        <v>38</v>
      </c>
      <c r="I92" s="30" t="s">
        <v>39</v>
      </c>
      <c r="J92" s="31" t="s">
        <v>40</v>
      </c>
      <c r="K92" s="30" t="s">
        <v>41</v>
      </c>
      <c r="L92" s="30" t="s">
        <v>42</v>
      </c>
      <c r="M92" s="30" t="s">
        <v>43</v>
      </c>
      <c r="N92" s="30" t="s">
        <v>44</v>
      </c>
      <c r="O92" s="30" t="s">
        <v>45</v>
      </c>
      <c r="P92" s="30" t="s">
        <v>46</v>
      </c>
      <c r="Q92" s="30" t="s">
        <v>47</v>
      </c>
      <c r="R92" s="30" t="s">
        <v>48</v>
      </c>
      <c r="S92" s="11" t="s">
        <v>15</v>
      </c>
      <c r="T92" s="44"/>
      <c r="U92" s="14"/>
      <c r="AM92" s="1"/>
    </row>
    <row r="93" spans="1:39" ht="30" customHeight="1" x14ac:dyDescent="0.25">
      <c r="A93" s="34">
        <v>1</v>
      </c>
      <c r="B93" s="53"/>
      <c r="C93" s="16" t="s">
        <v>3</v>
      </c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3"/>
      <c r="T93" s="44"/>
      <c r="V93" s="9">
        <f>COUNTIF(D93:R93,"x")</f>
        <v>0</v>
      </c>
      <c r="W93" s="9">
        <f>COUNTIF(D93:R93,"w")</f>
        <v>0</v>
      </c>
      <c r="X93" s="1" t="str">
        <f t="shared" ref="X93:AL98" si="33">IF(D93="X",$A93&amp;";"&amp;D$41 &amp;";-3",IF(D93="w",$A93&amp;";"&amp;D$41&amp;";-2",""))</f>
        <v/>
      </c>
      <c r="Y93" s="1" t="str">
        <f t="shared" si="33"/>
        <v/>
      </c>
      <c r="Z93" s="1" t="str">
        <f t="shared" si="33"/>
        <v/>
      </c>
      <c r="AA93" s="1" t="str">
        <f t="shared" si="33"/>
        <v/>
      </c>
      <c r="AB93" s="1" t="str">
        <f t="shared" si="33"/>
        <v/>
      </c>
      <c r="AC93" s="1" t="str">
        <f t="shared" si="33"/>
        <v/>
      </c>
      <c r="AD93" s="1" t="str">
        <f t="shared" si="33"/>
        <v/>
      </c>
      <c r="AE93" s="1" t="str">
        <f t="shared" si="33"/>
        <v/>
      </c>
      <c r="AF93" s="1" t="str">
        <f t="shared" si="33"/>
        <v/>
      </c>
      <c r="AG93" s="1" t="str">
        <f t="shared" si="33"/>
        <v/>
      </c>
      <c r="AH93" s="1" t="str">
        <f t="shared" si="33"/>
        <v/>
      </c>
      <c r="AI93" s="1" t="str">
        <f t="shared" si="33"/>
        <v/>
      </c>
      <c r="AJ93" s="1" t="str">
        <f t="shared" si="33"/>
        <v/>
      </c>
      <c r="AK93" s="1" t="str">
        <f t="shared" si="33"/>
        <v/>
      </c>
      <c r="AL93" s="1" t="str">
        <f t="shared" si="33"/>
        <v/>
      </c>
    </row>
    <row r="94" spans="1:39" ht="30" customHeight="1" x14ac:dyDescent="0.25">
      <c r="A94" s="34">
        <v>2</v>
      </c>
      <c r="B94" s="53"/>
      <c r="C94" s="16" t="s">
        <v>2</v>
      </c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3"/>
      <c r="T94" s="44"/>
      <c r="V94" s="9">
        <f t="shared" ref="V94:V98" si="34">COUNTIF(D94:R94,"x")</f>
        <v>0</v>
      </c>
      <c r="W94" s="9">
        <f t="shared" ref="W94:W98" si="35">COUNTIF(D94:R94,"w")</f>
        <v>0</v>
      </c>
      <c r="X94" s="1" t="str">
        <f t="shared" si="33"/>
        <v/>
      </c>
      <c r="Y94" s="1" t="str">
        <f t="shared" si="33"/>
        <v/>
      </c>
      <c r="Z94" s="1" t="str">
        <f t="shared" si="33"/>
        <v/>
      </c>
      <c r="AA94" s="1" t="str">
        <f t="shared" si="33"/>
        <v/>
      </c>
      <c r="AB94" s="1" t="str">
        <f t="shared" si="33"/>
        <v/>
      </c>
      <c r="AC94" s="1" t="str">
        <f t="shared" si="33"/>
        <v/>
      </c>
      <c r="AD94" s="1" t="str">
        <f t="shared" si="33"/>
        <v/>
      </c>
      <c r="AE94" s="1" t="str">
        <f t="shared" si="33"/>
        <v/>
      </c>
      <c r="AF94" s="1" t="str">
        <f t="shared" si="33"/>
        <v/>
      </c>
      <c r="AG94" s="1" t="str">
        <f t="shared" si="33"/>
        <v/>
      </c>
      <c r="AH94" s="1" t="str">
        <f t="shared" si="33"/>
        <v/>
      </c>
      <c r="AI94" s="1" t="str">
        <f t="shared" si="33"/>
        <v/>
      </c>
      <c r="AJ94" s="1" t="str">
        <f t="shared" si="33"/>
        <v/>
      </c>
      <c r="AK94" s="1" t="str">
        <f t="shared" si="33"/>
        <v/>
      </c>
      <c r="AL94" s="1" t="str">
        <f t="shared" si="33"/>
        <v/>
      </c>
    </row>
    <row r="95" spans="1:39" ht="30" customHeight="1" x14ac:dyDescent="0.25">
      <c r="A95" s="34">
        <v>3</v>
      </c>
      <c r="B95" s="53"/>
      <c r="C95" s="16" t="s">
        <v>9</v>
      </c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3"/>
      <c r="T95" s="44"/>
      <c r="V95" s="9">
        <f t="shared" si="34"/>
        <v>0</v>
      </c>
      <c r="W95" s="9">
        <f t="shared" si="35"/>
        <v>0</v>
      </c>
      <c r="X95" s="1" t="str">
        <f t="shared" si="33"/>
        <v/>
      </c>
      <c r="Y95" s="1" t="str">
        <f t="shared" si="33"/>
        <v/>
      </c>
      <c r="Z95" s="1" t="str">
        <f t="shared" si="33"/>
        <v/>
      </c>
      <c r="AA95" s="1" t="str">
        <f t="shared" si="33"/>
        <v/>
      </c>
      <c r="AB95" s="1" t="str">
        <f t="shared" si="33"/>
        <v/>
      </c>
      <c r="AC95" s="1" t="str">
        <f t="shared" si="33"/>
        <v/>
      </c>
      <c r="AD95" s="1" t="str">
        <f t="shared" si="33"/>
        <v/>
      </c>
      <c r="AE95" s="1" t="str">
        <f t="shared" si="33"/>
        <v/>
      </c>
      <c r="AF95" s="1" t="str">
        <f t="shared" si="33"/>
        <v/>
      </c>
      <c r="AG95" s="1" t="str">
        <f t="shared" si="33"/>
        <v/>
      </c>
      <c r="AH95" s="1" t="str">
        <f t="shared" si="33"/>
        <v/>
      </c>
      <c r="AI95" s="1" t="str">
        <f t="shared" si="33"/>
        <v/>
      </c>
      <c r="AJ95" s="1" t="str">
        <f t="shared" si="33"/>
        <v/>
      </c>
      <c r="AK95" s="1" t="str">
        <f t="shared" si="33"/>
        <v/>
      </c>
      <c r="AL95" s="1" t="str">
        <f t="shared" si="33"/>
        <v/>
      </c>
    </row>
    <row r="96" spans="1:39" ht="30" customHeight="1" x14ac:dyDescent="0.25">
      <c r="A96" s="34">
        <v>4</v>
      </c>
      <c r="B96" s="53"/>
      <c r="C96" s="16" t="s">
        <v>8</v>
      </c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3"/>
      <c r="T96" s="44"/>
      <c r="V96" s="9">
        <f t="shared" si="34"/>
        <v>0</v>
      </c>
      <c r="W96" s="9">
        <f t="shared" si="35"/>
        <v>0</v>
      </c>
      <c r="X96" s="1" t="str">
        <f t="shared" si="33"/>
        <v/>
      </c>
      <c r="Y96" s="1" t="str">
        <f t="shared" si="33"/>
        <v/>
      </c>
      <c r="Z96" s="1" t="str">
        <f t="shared" si="33"/>
        <v/>
      </c>
      <c r="AA96" s="1" t="str">
        <f t="shared" si="33"/>
        <v/>
      </c>
      <c r="AB96" s="1" t="str">
        <f t="shared" si="33"/>
        <v/>
      </c>
      <c r="AC96" s="1" t="str">
        <f t="shared" si="33"/>
        <v/>
      </c>
      <c r="AD96" s="1" t="str">
        <f t="shared" si="33"/>
        <v/>
      </c>
      <c r="AE96" s="1" t="str">
        <f t="shared" si="33"/>
        <v/>
      </c>
      <c r="AF96" s="1" t="str">
        <f t="shared" si="33"/>
        <v/>
      </c>
      <c r="AG96" s="1" t="str">
        <f t="shared" si="33"/>
        <v/>
      </c>
      <c r="AH96" s="1" t="str">
        <f t="shared" si="33"/>
        <v/>
      </c>
      <c r="AI96" s="1" t="str">
        <f t="shared" si="33"/>
        <v/>
      </c>
      <c r="AJ96" s="1" t="str">
        <f t="shared" si="33"/>
        <v/>
      </c>
      <c r="AK96" s="1" t="str">
        <f t="shared" si="33"/>
        <v/>
      </c>
      <c r="AL96" s="1" t="str">
        <f t="shared" si="33"/>
        <v/>
      </c>
    </row>
    <row r="97" spans="1:38" ht="30" customHeight="1" x14ac:dyDescent="0.25">
      <c r="A97" s="34">
        <v>5</v>
      </c>
      <c r="B97" s="53"/>
      <c r="C97" s="16" t="s">
        <v>10</v>
      </c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3"/>
      <c r="T97" s="44"/>
      <c r="V97" s="9">
        <f t="shared" si="34"/>
        <v>0</v>
      </c>
      <c r="W97" s="9">
        <f t="shared" si="35"/>
        <v>0</v>
      </c>
      <c r="X97" s="1" t="str">
        <f t="shared" si="33"/>
        <v/>
      </c>
      <c r="Y97" s="1" t="str">
        <f t="shared" si="33"/>
        <v/>
      </c>
      <c r="Z97" s="1" t="str">
        <f t="shared" si="33"/>
        <v/>
      </c>
      <c r="AA97" s="1" t="str">
        <f t="shared" si="33"/>
        <v/>
      </c>
      <c r="AB97" s="1" t="str">
        <f t="shared" si="33"/>
        <v/>
      </c>
      <c r="AC97" s="1" t="str">
        <f t="shared" si="33"/>
        <v/>
      </c>
      <c r="AD97" s="1" t="str">
        <f t="shared" si="33"/>
        <v/>
      </c>
      <c r="AE97" s="1" t="str">
        <f t="shared" si="33"/>
        <v/>
      </c>
      <c r="AF97" s="1" t="str">
        <f t="shared" si="33"/>
        <v/>
      </c>
      <c r="AG97" s="1" t="str">
        <f t="shared" si="33"/>
        <v/>
      </c>
      <c r="AH97" s="1" t="str">
        <f t="shared" si="33"/>
        <v/>
      </c>
      <c r="AI97" s="1" t="str">
        <f t="shared" si="33"/>
        <v/>
      </c>
      <c r="AJ97" s="1" t="str">
        <f t="shared" si="33"/>
        <v/>
      </c>
      <c r="AK97" s="1" t="str">
        <f t="shared" si="33"/>
        <v/>
      </c>
      <c r="AL97" s="1" t="str">
        <f t="shared" si="33"/>
        <v/>
      </c>
    </row>
    <row r="98" spans="1:38" ht="30" customHeight="1" x14ac:dyDescent="0.25">
      <c r="A98" s="34">
        <v>6</v>
      </c>
      <c r="B98" s="53"/>
      <c r="C98" s="16" t="s">
        <v>11</v>
      </c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3"/>
      <c r="T98" s="44"/>
      <c r="V98" s="9">
        <f t="shared" si="34"/>
        <v>0</v>
      </c>
      <c r="W98" s="9">
        <f t="shared" si="35"/>
        <v>0</v>
      </c>
      <c r="X98" s="1" t="str">
        <f t="shared" si="33"/>
        <v/>
      </c>
      <c r="Y98" s="1" t="str">
        <f t="shared" si="33"/>
        <v/>
      </c>
      <c r="Z98" s="1" t="str">
        <f t="shared" si="33"/>
        <v/>
      </c>
      <c r="AA98" s="1" t="str">
        <f t="shared" si="33"/>
        <v/>
      </c>
      <c r="AB98" s="1" t="str">
        <f t="shared" si="33"/>
        <v/>
      </c>
      <c r="AC98" s="1" t="str">
        <f t="shared" si="33"/>
        <v/>
      </c>
      <c r="AD98" s="1" t="str">
        <f t="shared" si="33"/>
        <v/>
      </c>
      <c r="AE98" s="1" t="str">
        <f t="shared" si="33"/>
        <v/>
      </c>
      <c r="AF98" s="1" t="str">
        <f t="shared" si="33"/>
        <v/>
      </c>
      <c r="AG98" s="1" t="str">
        <f t="shared" si="33"/>
        <v/>
      </c>
      <c r="AH98" s="1" t="str">
        <f t="shared" si="33"/>
        <v/>
      </c>
      <c r="AI98" s="1" t="str">
        <f t="shared" si="33"/>
        <v/>
      </c>
      <c r="AJ98" s="1" t="str">
        <f t="shared" si="33"/>
        <v/>
      </c>
      <c r="AK98" s="1" t="str">
        <f t="shared" si="33"/>
        <v/>
      </c>
      <c r="AL98" s="1" t="str">
        <f t="shared" si="33"/>
        <v/>
      </c>
    </row>
    <row r="99" spans="1:38" x14ac:dyDescent="0.25">
      <c r="B99" s="53"/>
      <c r="T99" s="44"/>
      <c r="V99" s="9"/>
    </row>
    <row r="100" spans="1:38" ht="21" x14ac:dyDescent="0.35">
      <c r="B100" s="53"/>
      <c r="C100" s="18" t="s">
        <v>120</v>
      </c>
      <c r="T100" s="44"/>
    </row>
    <row r="101" spans="1:38" x14ac:dyDescent="0.25">
      <c r="B101" s="53"/>
      <c r="T101" s="44"/>
    </row>
    <row r="102" spans="1:38" x14ac:dyDescent="0.25">
      <c r="B102" s="53"/>
      <c r="C102" s="1" t="s">
        <v>12</v>
      </c>
      <c r="F102" s="1" t="s">
        <v>13</v>
      </c>
      <c r="N102" s="1" t="s">
        <v>32</v>
      </c>
      <c r="T102" s="44"/>
    </row>
    <row r="103" spans="1:38" x14ac:dyDescent="0.25">
      <c r="B103" s="53"/>
      <c r="C103" s="75" t="s">
        <v>52</v>
      </c>
      <c r="D103" s="75"/>
      <c r="E103" s="34">
        <f>IF(C103&lt;&gt;"",1,0)</f>
        <v>1</v>
      </c>
      <c r="F103" s="75" t="s">
        <v>33</v>
      </c>
      <c r="G103" s="75"/>
      <c r="H103" s="75"/>
      <c r="I103" s="75"/>
      <c r="J103" s="75"/>
      <c r="K103" s="75"/>
      <c r="L103" s="75"/>
      <c r="M103" s="34">
        <f>IF(N103&lt;&gt;"",1,0)</f>
        <v>1</v>
      </c>
      <c r="N103" s="75" t="s">
        <v>49</v>
      </c>
      <c r="O103" s="75"/>
      <c r="P103" s="75"/>
      <c r="Q103" s="75"/>
      <c r="R103" s="75"/>
      <c r="S103" s="75"/>
      <c r="T103" s="44"/>
      <c r="U103" s="12" t="str">
        <f>IF(V103=1,"Daten fehlen","")</f>
        <v/>
      </c>
      <c r="V103" s="1">
        <f>E103+M103</f>
        <v>2</v>
      </c>
    </row>
    <row r="104" spans="1:38" x14ac:dyDescent="0.25">
      <c r="B104" s="53"/>
      <c r="C104" s="75"/>
      <c r="D104" s="75"/>
      <c r="E104" s="34">
        <f t="shared" ref="E104:E112" si="36">IF(C104&lt;&gt;"",1,0)</f>
        <v>0</v>
      </c>
      <c r="F104" s="75"/>
      <c r="G104" s="75"/>
      <c r="H104" s="75"/>
      <c r="I104" s="75"/>
      <c r="J104" s="75"/>
      <c r="K104" s="75"/>
      <c r="L104" s="75"/>
      <c r="M104" s="34">
        <f t="shared" ref="M104:M112" si="37">IF(N104&lt;&gt;"",1,0)</f>
        <v>0</v>
      </c>
      <c r="N104" s="75"/>
      <c r="O104" s="75"/>
      <c r="P104" s="75"/>
      <c r="Q104" s="75"/>
      <c r="R104" s="75"/>
      <c r="S104" s="75"/>
      <c r="T104" s="44"/>
      <c r="U104" s="12" t="str">
        <f>IF(V104=1,"Daten fehlen","")</f>
        <v/>
      </c>
      <c r="V104" s="1">
        <f>E104+M104</f>
        <v>0</v>
      </c>
    </row>
    <row r="105" spans="1:38" x14ac:dyDescent="0.25">
      <c r="B105" s="53"/>
      <c r="C105" s="75"/>
      <c r="D105" s="75"/>
      <c r="E105" s="34">
        <f t="shared" si="36"/>
        <v>0</v>
      </c>
      <c r="F105" s="75"/>
      <c r="G105" s="75"/>
      <c r="H105" s="75"/>
      <c r="I105" s="75"/>
      <c r="J105" s="75"/>
      <c r="K105" s="75"/>
      <c r="L105" s="75"/>
      <c r="M105" s="34">
        <f t="shared" si="37"/>
        <v>0</v>
      </c>
      <c r="N105" s="75"/>
      <c r="O105" s="75"/>
      <c r="P105" s="75"/>
      <c r="Q105" s="75"/>
      <c r="R105" s="75"/>
      <c r="S105" s="75"/>
      <c r="T105" s="44"/>
      <c r="U105" s="12" t="str">
        <f t="shared" ref="U105:U112" si="38">IF(V105=1,"Daten fehlen","")</f>
        <v/>
      </c>
      <c r="V105" s="1">
        <f t="shared" ref="V105:V112" si="39">E105+M105</f>
        <v>0</v>
      </c>
    </row>
    <row r="106" spans="1:38" x14ac:dyDescent="0.25">
      <c r="B106" s="53"/>
      <c r="C106" s="75"/>
      <c r="D106" s="75"/>
      <c r="E106" s="34">
        <f t="shared" si="36"/>
        <v>0</v>
      </c>
      <c r="F106" s="75"/>
      <c r="G106" s="75"/>
      <c r="H106" s="75"/>
      <c r="I106" s="75"/>
      <c r="J106" s="75"/>
      <c r="K106" s="75"/>
      <c r="L106" s="75"/>
      <c r="M106" s="34">
        <f t="shared" si="37"/>
        <v>0</v>
      </c>
      <c r="N106" s="75"/>
      <c r="O106" s="75"/>
      <c r="P106" s="75"/>
      <c r="Q106" s="75"/>
      <c r="R106" s="75"/>
      <c r="S106" s="75"/>
      <c r="T106" s="44"/>
      <c r="U106" s="12" t="str">
        <f t="shared" si="38"/>
        <v/>
      </c>
      <c r="V106" s="1">
        <f t="shared" si="39"/>
        <v>0</v>
      </c>
    </row>
    <row r="107" spans="1:38" x14ac:dyDescent="0.25">
      <c r="B107" s="53"/>
      <c r="C107" s="75"/>
      <c r="D107" s="75"/>
      <c r="E107" s="34">
        <f t="shared" si="36"/>
        <v>0</v>
      </c>
      <c r="F107" s="75"/>
      <c r="G107" s="75"/>
      <c r="H107" s="75"/>
      <c r="I107" s="75"/>
      <c r="J107" s="75"/>
      <c r="K107" s="75"/>
      <c r="L107" s="75"/>
      <c r="M107" s="34">
        <f t="shared" si="37"/>
        <v>0</v>
      </c>
      <c r="N107" s="75"/>
      <c r="O107" s="75"/>
      <c r="P107" s="75"/>
      <c r="Q107" s="75"/>
      <c r="R107" s="75"/>
      <c r="S107" s="75"/>
      <c r="T107" s="44"/>
      <c r="U107" s="12" t="str">
        <f t="shared" si="38"/>
        <v/>
      </c>
      <c r="V107" s="1">
        <f t="shared" si="39"/>
        <v>0</v>
      </c>
    </row>
    <row r="108" spans="1:38" x14ac:dyDescent="0.25">
      <c r="B108" s="53"/>
      <c r="C108" s="75"/>
      <c r="D108" s="75"/>
      <c r="E108" s="34">
        <f t="shared" si="36"/>
        <v>0</v>
      </c>
      <c r="F108" s="75"/>
      <c r="G108" s="75"/>
      <c r="H108" s="75"/>
      <c r="I108" s="75"/>
      <c r="J108" s="75"/>
      <c r="K108" s="75"/>
      <c r="L108" s="75"/>
      <c r="M108" s="34">
        <f t="shared" si="37"/>
        <v>0</v>
      </c>
      <c r="N108" s="75"/>
      <c r="O108" s="75"/>
      <c r="P108" s="75"/>
      <c r="Q108" s="75"/>
      <c r="R108" s="75"/>
      <c r="S108" s="75"/>
      <c r="T108" s="44"/>
      <c r="U108" s="12" t="str">
        <f t="shared" si="38"/>
        <v/>
      </c>
      <c r="V108" s="1">
        <f t="shared" si="39"/>
        <v>0</v>
      </c>
    </row>
    <row r="109" spans="1:38" x14ac:dyDescent="0.25">
      <c r="B109" s="53"/>
      <c r="C109" s="75"/>
      <c r="D109" s="75"/>
      <c r="E109" s="34">
        <f t="shared" si="36"/>
        <v>0</v>
      </c>
      <c r="F109" s="75"/>
      <c r="G109" s="75"/>
      <c r="H109" s="75"/>
      <c r="I109" s="75"/>
      <c r="J109" s="75"/>
      <c r="K109" s="75"/>
      <c r="L109" s="75"/>
      <c r="M109" s="34">
        <f t="shared" si="37"/>
        <v>0</v>
      </c>
      <c r="N109" s="75"/>
      <c r="O109" s="75"/>
      <c r="P109" s="75"/>
      <c r="Q109" s="75"/>
      <c r="R109" s="75"/>
      <c r="S109" s="75"/>
      <c r="T109" s="44"/>
      <c r="U109" s="12" t="str">
        <f t="shared" si="38"/>
        <v/>
      </c>
      <c r="V109" s="1">
        <f t="shared" si="39"/>
        <v>0</v>
      </c>
    </row>
    <row r="110" spans="1:38" x14ac:dyDescent="0.25">
      <c r="B110" s="53"/>
      <c r="C110" s="75"/>
      <c r="D110" s="75"/>
      <c r="E110" s="34">
        <f t="shared" si="36"/>
        <v>0</v>
      </c>
      <c r="F110" s="75"/>
      <c r="G110" s="75"/>
      <c r="H110" s="75"/>
      <c r="I110" s="75"/>
      <c r="J110" s="75"/>
      <c r="K110" s="75"/>
      <c r="L110" s="75"/>
      <c r="M110" s="34">
        <f t="shared" si="37"/>
        <v>0</v>
      </c>
      <c r="N110" s="75"/>
      <c r="O110" s="75"/>
      <c r="P110" s="75"/>
      <c r="Q110" s="75"/>
      <c r="R110" s="75"/>
      <c r="S110" s="75"/>
      <c r="T110" s="44"/>
      <c r="U110" s="12" t="str">
        <f t="shared" si="38"/>
        <v/>
      </c>
      <c r="V110" s="1">
        <f t="shared" si="39"/>
        <v>0</v>
      </c>
    </row>
    <row r="111" spans="1:38" x14ac:dyDescent="0.25">
      <c r="B111" s="53"/>
      <c r="C111" s="75"/>
      <c r="D111" s="75"/>
      <c r="E111" s="34">
        <f t="shared" si="36"/>
        <v>0</v>
      </c>
      <c r="F111" s="75"/>
      <c r="G111" s="75"/>
      <c r="H111" s="75"/>
      <c r="I111" s="75"/>
      <c r="J111" s="75"/>
      <c r="K111" s="75"/>
      <c r="L111" s="75"/>
      <c r="M111" s="34">
        <f t="shared" si="37"/>
        <v>0</v>
      </c>
      <c r="N111" s="75"/>
      <c r="O111" s="75"/>
      <c r="P111" s="75"/>
      <c r="Q111" s="75"/>
      <c r="R111" s="75"/>
      <c r="S111" s="75"/>
      <c r="T111" s="44"/>
      <c r="U111" s="12" t="str">
        <f t="shared" si="38"/>
        <v/>
      </c>
      <c r="V111" s="1">
        <f t="shared" si="39"/>
        <v>0</v>
      </c>
    </row>
    <row r="112" spans="1:38" x14ac:dyDescent="0.25">
      <c r="B112" s="53"/>
      <c r="C112" s="75"/>
      <c r="D112" s="75"/>
      <c r="E112" s="34">
        <f t="shared" si="36"/>
        <v>0</v>
      </c>
      <c r="F112" s="75"/>
      <c r="G112" s="75"/>
      <c r="H112" s="75"/>
      <c r="I112" s="75"/>
      <c r="J112" s="75"/>
      <c r="K112" s="75"/>
      <c r="L112" s="75"/>
      <c r="M112" s="34">
        <f t="shared" si="37"/>
        <v>0</v>
      </c>
      <c r="N112" s="75"/>
      <c r="O112" s="75"/>
      <c r="P112" s="75"/>
      <c r="Q112" s="75"/>
      <c r="R112" s="75"/>
      <c r="S112" s="75"/>
      <c r="T112" s="44"/>
      <c r="U112" s="12" t="str">
        <f t="shared" si="38"/>
        <v/>
      </c>
      <c r="V112" s="1">
        <f t="shared" si="39"/>
        <v>0</v>
      </c>
    </row>
    <row r="114" spans="2:21" ht="21" x14ac:dyDescent="0.35">
      <c r="B114" s="24"/>
      <c r="C114" s="18" t="s">
        <v>60</v>
      </c>
      <c r="T114" s="24"/>
    </row>
    <row r="115" spans="2:21" ht="15" customHeight="1" x14ac:dyDescent="0.35">
      <c r="B115" s="24"/>
      <c r="C115" s="18"/>
      <c r="T115" s="24"/>
    </row>
    <row r="116" spans="2:21" ht="15" customHeight="1" x14ac:dyDescent="0.25">
      <c r="B116" s="24"/>
      <c r="C116" s="81" t="s">
        <v>66</v>
      </c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T116" s="24"/>
    </row>
    <row r="117" spans="2:21" ht="15" customHeight="1" x14ac:dyDescent="0.25">
      <c r="B117" s="24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T117" s="24"/>
    </row>
    <row r="118" spans="2:21" ht="15" customHeight="1" x14ac:dyDescent="0.25">
      <c r="B118" s="24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T118" s="24"/>
    </row>
    <row r="119" spans="2:21" ht="15" customHeight="1" x14ac:dyDescent="0.25">
      <c r="B119" s="24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T119" s="24"/>
    </row>
    <row r="120" spans="2:21" x14ac:dyDescent="0.25">
      <c r="B120" s="24"/>
      <c r="T120" s="24"/>
    </row>
    <row r="121" spans="2:21" x14ac:dyDescent="0.25">
      <c r="B121" s="24"/>
      <c r="C121" s="1" t="s">
        <v>34</v>
      </c>
      <c r="E121" s="67" t="s">
        <v>35</v>
      </c>
      <c r="F121" s="67"/>
      <c r="H121" s="67" t="s">
        <v>36</v>
      </c>
      <c r="I121" s="67"/>
      <c r="K121" s="67" t="s">
        <v>37</v>
      </c>
      <c r="L121" s="67"/>
      <c r="N121" s="67" t="s">
        <v>14</v>
      </c>
      <c r="O121" s="67"/>
      <c r="P121" s="67"/>
      <c r="Q121" s="67"/>
      <c r="R121" s="67"/>
      <c r="T121" s="24"/>
    </row>
    <row r="122" spans="2:21" x14ac:dyDescent="0.25">
      <c r="B122" s="24"/>
      <c r="C122" s="45">
        <v>44119</v>
      </c>
      <c r="E122" s="78">
        <v>0.33333333333333331</v>
      </c>
      <c r="F122" s="79"/>
      <c r="H122" s="80">
        <v>44119</v>
      </c>
      <c r="I122" s="80"/>
      <c r="K122" s="78">
        <v>0.5</v>
      </c>
      <c r="L122" s="79"/>
      <c r="N122" s="75" t="s">
        <v>87</v>
      </c>
      <c r="O122" s="75"/>
      <c r="P122" s="75"/>
      <c r="Q122" s="75"/>
      <c r="R122" s="75"/>
      <c r="S122" s="75"/>
      <c r="T122" s="24"/>
    </row>
    <row r="123" spans="2:21" x14ac:dyDescent="0.25">
      <c r="B123" s="24"/>
      <c r="C123" s="45">
        <v>44122</v>
      </c>
      <c r="E123" s="78"/>
      <c r="F123" s="79"/>
      <c r="H123" s="80">
        <v>44125</v>
      </c>
      <c r="I123" s="80"/>
      <c r="K123" s="78"/>
      <c r="L123" s="79"/>
      <c r="N123" s="75" t="s">
        <v>88</v>
      </c>
      <c r="O123" s="75"/>
      <c r="P123" s="75"/>
      <c r="Q123" s="75"/>
      <c r="R123" s="75"/>
      <c r="S123" s="75"/>
      <c r="T123" s="24"/>
      <c r="U123" s="38" t="s">
        <v>112</v>
      </c>
    </row>
    <row r="124" spans="2:21" x14ac:dyDescent="0.25">
      <c r="B124" s="24"/>
      <c r="C124" s="45">
        <v>43842</v>
      </c>
      <c r="E124" s="78">
        <v>0.66666666666666663</v>
      </c>
      <c r="F124" s="79"/>
      <c r="H124" s="80">
        <v>43844</v>
      </c>
      <c r="I124" s="80"/>
      <c r="K124" s="78">
        <v>0.5</v>
      </c>
      <c r="L124" s="79"/>
      <c r="N124" s="75" t="s">
        <v>89</v>
      </c>
      <c r="O124" s="75"/>
      <c r="P124" s="75"/>
      <c r="Q124" s="75"/>
      <c r="R124" s="75"/>
      <c r="S124" s="75"/>
      <c r="T124" s="24"/>
      <c r="U124" s="38" t="s">
        <v>111</v>
      </c>
    </row>
    <row r="125" spans="2:21" x14ac:dyDescent="0.25">
      <c r="B125" s="24"/>
      <c r="C125" s="45">
        <v>44157</v>
      </c>
      <c r="E125" s="78"/>
      <c r="F125" s="79"/>
      <c r="H125" s="80"/>
      <c r="I125" s="80"/>
      <c r="K125" s="78"/>
      <c r="L125" s="79"/>
      <c r="N125" s="75" t="s">
        <v>90</v>
      </c>
      <c r="O125" s="75"/>
      <c r="P125" s="75"/>
      <c r="Q125" s="75"/>
      <c r="R125" s="75"/>
      <c r="S125" s="75"/>
      <c r="T125" s="24"/>
      <c r="U125" s="38" t="s">
        <v>113</v>
      </c>
    </row>
    <row r="126" spans="2:21" x14ac:dyDescent="0.25">
      <c r="B126" s="24"/>
      <c r="C126" s="45">
        <v>44324</v>
      </c>
      <c r="E126" s="78"/>
      <c r="F126" s="79"/>
      <c r="H126" s="80">
        <v>44325</v>
      </c>
      <c r="I126" s="80"/>
      <c r="K126" s="78"/>
      <c r="L126" s="79"/>
      <c r="N126" s="75" t="s">
        <v>93</v>
      </c>
      <c r="O126" s="75"/>
      <c r="P126" s="75"/>
      <c r="Q126" s="75"/>
      <c r="R126" s="75"/>
      <c r="S126" s="75"/>
      <c r="T126" s="24"/>
    </row>
    <row r="127" spans="2:21" x14ac:dyDescent="0.25">
      <c r="B127" s="24"/>
      <c r="C127" s="45">
        <v>44166</v>
      </c>
      <c r="E127" s="78"/>
      <c r="F127" s="79"/>
      <c r="H127" s="80">
        <v>44167</v>
      </c>
      <c r="I127" s="80"/>
      <c r="K127" s="78"/>
      <c r="L127" s="79"/>
      <c r="N127" s="75" t="s">
        <v>97</v>
      </c>
      <c r="O127" s="75"/>
      <c r="P127" s="75"/>
      <c r="Q127" s="75"/>
      <c r="R127" s="75"/>
      <c r="S127" s="75"/>
      <c r="T127" s="24"/>
    </row>
    <row r="128" spans="2:21" x14ac:dyDescent="0.25">
      <c r="B128" s="24"/>
      <c r="C128" s="45">
        <v>44318</v>
      </c>
      <c r="E128" s="78"/>
      <c r="F128" s="79"/>
      <c r="H128" s="80">
        <v>44319</v>
      </c>
      <c r="I128" s="80"/>
      <c r="K128" s="78"/>
      <c r="L128" s="79"/>
      <c r="N128" s="75" t="s">
        <v>97</v>
      </c>
      <c r="O128" s="75"/>
      <c r="P128" s="75"/>
      <c r="Q128" s="75"/>
      <c r="R128" s="75"/>
      <c r="S128" s="75"/>
      <c r="T128" s="24"/>
    </row>
    <row r="129" spans="2:20" x14ac:dyDescent="0.25">
      <c r="B129" s="24"/>
      <c r="C129" s="45">
        <v>44287</v>
      </c>
      <c r="E129" s="78"/>
      <c r="F129" s="79"/>
      <c r="H129" s="80"/>
      <c r="I129" s="80"/>
      <c r="K129" s="78"/>
      <c r="L129" s="79"/>
      <c r="N129" s="75" t="s">
        <v>98</v>
      </c>
      <c r="O129" s="75"/>
      <c r="P129" s="75"/>
      <c r="Q129" s="75"/>
      <c r="R129" s="75"/>
      <c r="S129" s="75"/>
      <c r="T129" s="24"/>
    </row>
    <row r="130" spans="2:20" x14ac:dyDescent="0.25">
      <c r="B130" s="24"/>
      <c r="C130" s="45">
        <v>44294</v>
      </c>
      <c r="E130" s="78"/>
      <c r="F130" s="79"/>
      <c r="H130" s="80"/>
      <c r="I130" s="80"/>
      <c r="K130" s="78"/>
      <c r="L130" s="79"/>
      <c r="N130" s="75" t="s">
        <v>98</v>
      </c>
      <c r="O130" s="75"/>
      <c r="P130" s="75"/>
      <c r="Q130" s="75"/>
      <c r="R130" s="75"/>
      <c r="S130" s="75"/>
      <c r="T130" s="24"/>
    </row>
    <row r="131" spans="2:20" x14ac:dyDescent="0.25">
      <c r="B131" s="24"/>
      <c r="C131" s="45">
        <v>44297</v>
      </c>
      <c r="E131" s="78"/>
      <c r="F131" s="79"/>
      <c r="H131" s="80"/>
      <c r="I131" s="80"/>
      <c r="K131" s="78"/>
      <c r="L131" s="79"/>
      <c r="N131" s="75" t="s">
        <v>98</v>
      </c>
      <c r="O131" s="75"/>
      <c r="P131" s="75"/>
      <c r="Q131" s="75"/>
      <c r="R131" s="75"/>
      <c r="S131" s="75"/>
      <c r="T131" s="24"/>
    </row>
    <row r="132" spans="2:20" x14ac:dyDescent="0.25">
      <c r="B132" s="24"/>
      <c r="C132" s="45"/>
      <c r="E132" s="78"/>
      <c r="F132" s="79"/>
      <c r="H132" s="80"/>
      <c r="I132" s="80"/>
      <c r="K132" s="78"/>
      <c r="L132" s="79"/>
      <c r="N132" s="75"/>
      <c r="O132" s="75"/>
      <c r="P132" s="75"/>
      <c r="Q132" s="75"/>
      <c r="R132" s="75"/>
      <c r="S132" s="75"/>
      <c r="T132" s="24"/>
    </row>
    <row r="133" spans="2:20" x14ac:dyDescent="0.25">
      <c r="B133" s="24"/>
      <c r="C133" s="45"/>
      <c r="E133" s="78"/>
      <c r="F133" s="79"/>
      <c r="H133" s="80"/>
      <c r="I133" s="80"/>
      <c r="K133" s="78"/>
      <c r="L133" s="79"/>
      <c r="N133" s="75"/>
      <c r="O133" s="75"/>
      <c r="P133" s="75"/>
      <c r="Q133" s="75"/>
      <c r="R133" s="75"/>
      <c r="S133" s="75"/>
      <c r="T133" s="24"/>
    </row>
    <row r="134" spans="2:20" x14ac:dyDescent="0.25">
      <c r="B134" s="24"/>
      <c r="C134" s="45"/>
      <c r="E134" s="78"/>
      <c r="F134" s="79"/>
      <c r="H134" s="80"/>
      <c r="I134" s="80"/>
      <c r="K134" s="78"/>
      <c r="L134" s="79"/>
      <c r="N134" s="75"/>
      <c r="O134" s="75"/>
      <c r="P134" s="75"/>
      <c r="Q134" s="75"/>
      <c r="R134" s="75"/>
      <c r="S134" s="75"/>
      <c r="T134" s="24"/>
    </row>
    <row r="135" spans="2:20" x14ac:dyDescent="0.25">
      <c r="B135" s="24"/>
      <c r="C135" s="45"/>
      <c r="E135" s="78"/>
      <c r="F135" s="79"/>
      <c r="H135" s="80"/>
      <c r="I135" s="80"/>
      <c r="K135" s="78"/>
      <c r="L135" s="79"/>
      <c r="N135" s="75"/>
      <c r="O135" s="75"/>
      <c r="P135" s="75"/>
      <c r="Q135" s="75"/>
      <c r="R135" s="75"/>
      <c r="S135" s="75"/>
      <c r="T135" s="24"/>
    </row>
    <row r="136" spans="2:20" x14ac:dyDescent="0.25">
      <c r="B136" s="24"/>
      <c r="C136" s="45"/>
      <c r="E136" s="78"/>
      <c r="F136" s="79"/>
      <c r="H136" s="80"/>
      <c r="I136" s="80"/>
      <c r="K136" s="78"/>
      <c r="L136" s="79"/>
      <c r="N136" s="75"/>
      <c r="O136" s="75"/>
      <c r="P136" s="75"/>
      <c r="Q136" s="75"/>
      <c r="R136" s="75"/>
      <c r="S136" s="75"/>
      <c r="T136" s="24"/>
    </row>
    <row r="137" spans="2:20" x14ac:dyDescent="0.25">
      <c r="B137" s="24"/>
      <c r="T137" s="24"/>
    </row>
    <row r="138" spans="2:20" ht="21" x14ac:dyDescent="0.35">
      <c r="B138" s="24"/>
      <c r="C138" s="18" t="s">
        <v>62</v>
      </c>
      <c r="T138" s="24"/>
    </row>
    <row r="139" spans="2:20" x14ac:dyDescent="0.25">
      <c r="B139" s="24"/>
      <c r="T139" s="24"/>
    </row>
    <row r="140" spans="2:20" x14ac:dyDescent="0.25">
      <c r="B140" s="24"/>
      <c r="C140" s="82" t="s">
        <v>95</v>
      </c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24"/>
    </row>
    <row r="141" spans="2:20" x14ac:dyDescent="0.25">
      <c r="B141" s="24"/>
      <c r="C141" s="82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24"/>
    </row>
    <row r="142" spans="2:20" x14ac:dyDescent="0.25">
      <c r="B142" s="24"/>
      <c r="C142" s="82" t="s">
        <v>96</v>
      </c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24"/>
    </row>
    <row r="143" spans="2:20" x14ac:dyDescent="0.25">
      <c r="B143" s="24"/>
      <c r="C143" s="82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/>
      <c r="R143" s="82"/>
      <c r="S143" s="82"/>
      <c r="T143" s="24"/>
    </row>
    <row r="144" spans="2:20" x14ac:dyDescent="0.25">
      <c r="B144" s="24"/>
      <c r="C144" s="82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24"/>
    </row>
    <row r="145" spans="2:21" x14ac:dyDescent="0.25">
      <c r="B145" s="24"/>
      <c r="C145" s="82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2"/>
      <c r="R145" s="82"/>
      <c r="S145" s="82"/>
      <c r="T145" s="24"/>
    </row>
    <row r="146" spans="2:21" x14ac:dyDescent="0.25">
      <c r="B146" s="24"/>
      <c r="C146" s="82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2"/>
      <c r="R146" s="82"/>
      <c r="S146" s="82"/>
      <c r="T146" s="24"/>
    </row>
    <row r="147" spans="2:21" x14ac:dyDescent="0.25">
      <c r="B147" s="24"/>
      <c r="C147" s="82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  <c r="R147" s="82"/>
      <c r="S147" s="82"/>
      <c r="T147" s="24"/>
    </row>
    <row r="148" spans="2:21" x14ac:dyDescent="0.25">
      <c r="B148" s="24"/>
      <c r="C148" s="82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24"/>
    </row>
    <row r="149" spans="2:21" x14ac:dyDescent="0.25">
      <c r="B149" s="24"/>
      <c r="C149" s="82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2"/>
      <c r="R149" s="82"/>
      <c r="S149" s="82"/>
      <c r="T149" s="24"/>
    </row>
    <row r="150" spans="2:21" x14ac:dyDescent="0.25">
      <c r="B150" s="24"/>
      <c r="C150" s="82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  <c r="R150" s="82"/>
      <c r="S150" s="82"/>
      <c r="T150" s="24"/>
    </row>
    <row r="151" spans="2:21" x14ac:dyDescent="0.25">
      <c r="B151" s="24"/>
      <c r="C151" s="82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  <c r="R151" s="82"/>
      <c r="S151" s="82"/>
      <c r="T151" s="24"/>
    </row>
    <row r="152" spans="2:21" x14ac:dyDescent="0.25">
      <c r="B152" s="24"/>
      <c r="T152" s="24"/>
      <c r="U152" s="1"/>
    </row>
    <row r="153" spans="2:21" x14ac:dyDescent="0.25">
      <c r="B153" s="24"/>
      <c r="C153" s="83" t="s">
        <v>63</v>
      </c>
      <c r="D153" s="83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 s="24"/>
      <c r="U153" s="1"/>
    </row>
    <row r="154" spans="2:21" x14ac:dyDescent="0.25">
      <c r="B154" s="24"/>
      <c r="C154" s="83"/>
      <c r="D154" s="83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83"/>
      <c r="T154" s="24"/>
    </row>
    <row r="155" spans="2:21" x14ac:dyDescent="0.25">
      <c r="B155" s="24"/>
      <c r="T155" s="24"/>
    </row>
    <row r="156" spans="2:21" x14ac:dyDescent="0.25"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</row>
  </sheetData>
  <sheetProtection sheet="1" selectLockedCells="1" selectUnlockedCells="1"/>
  <mergeCells count="156">
    <mergeCell ref="C144:S145"/>
    <mergeCell ref="C146:S147"/>
    <mergeCell ref="C148:S149"/>
    <mergeCell ref="C150:S151"/>
    <mergeCell ref="C153:S154"/>
    <mergeCell ref="E136:F136"/>
    <mergeCell ref="H136:I136"/>
    <mergeCell ref="K136:L136"/>
    <mergeCell ref="N136:S136"/>
    <mergeCell ref="C140:S141"/>
    <mergeCell ref="C142:S143"/>
    <mergeCell ref="E134:F134"/>
    <mergeCell ref="H134:I134"/>
    <mergeCell ref="K134:L134"/>
    <mergeCell ref="N134:S134"/>
    <mergeCell ref="E135:F135"/>
    <mergeCell ref="H135:I135"/>
    <mergeCell ref="K135:L135"/>
    <mergeCell ref="N135:S135"/>
    <mergeCell ref="E132:F132"/>
    <mergeCell ref="H132:I132"/>
    <mergeCell ref="K132:L132"/>
    <mergeCell ref="N132:S132"/>
    <mergeCell ref="E133:F133"/>
    <mergeCell ref="H133:I133"/>
    <mergeCell ref="K133:L133"/>
    <mergeCell ref="N133:S133"/>
    <mergeCell ref="E130:F130"/>
    <mergeCell ref="H130:I130"/>
    <mergeCell ref="K130:L130"/>
    <mergeCell ref="N130:S130"/>
    <mergeCell ref="E131:F131"/>
    <mergeCell ref="H131:I131"/>
    <mergeCell ref="K131:L131"/>
    <mergeCell ref="N131:S131"/>
    <mergeCell ref="E128:F128"/>
    <mergeCell ref="H128:I128"/>
    <mergeCell ref="K128:L128"/>
    <mergeCell ref="N128:S128"/>
    <mergeCell ref="E129:F129"/>
    <mergeCell ref="H129:I129"/>
    <mergeCell ref="K129:L129"/>
    <mergeCell ref="N129:S129"/>
    <mergeCell ref="E126:F126"/>
    <mergeCell ref="H126:I126"/>
    <mergeCell ref="K126:L126"/>
    <mergeCell ref="N126:S126"/>
    <mergeCell ref="E127:F127"/>
    <mergeCell ref="H127:I127"/>
    <mergeCell ref="K127:L127"/>
    <mergeCell ref="N127:S127"/>
    <mergeCell ref="E124:F124"/>
    <mergeCell ref="H124:I124"/>
    <mergeCell ref="K124:L124"/>
    <mergeCell ref="N124:S124"/>
    <mergeCell ref="E125:F125"/>
    <mergeCell ref="H125:I125"/>
    <mergeCell ref="K125:L125"/>
    <mergeCell ref="N125:S125"/>
    <mergeCell ref="E122:F122"/>
    <mergeCell ref="H122:I122"/>
    <mergeCell ref="K122:L122"/>
    <mergeCell ref="N122:S122"/>
    <mergeCell ref="E123:F123"/>
    <mergeCell ref="H123:I123"/>
    <mergeCell ref="K123:L123"/>
    <mergeCell ref="N123:S123"/>
    <mergeCell ref="C112:D112"/>
    <mergeCell ref="F112:L112"/>
    <mergeCell ref="N112:S112"/>
    <mergeCell ref="C116:R119"/>
    <mergeCell ref="E121:F121"/>
    <mergeCell ref="H121:I121"/>
    <mergeCell ref="K121:L121"/>
    <mergeCell ref="N121:R121"/>
    <mergeCell ref="N110:S110"/>
    <mergeCell ref="C111:D111"/>
    <mergeCell ref="F111:L111"/>
    <mergeCell ref="N111:S111"/>
    <mergeCell ref="C108:D108"/>
    <mergeCell ref="F108:L108"/>
    <mergeCell ref="N108:S108"/>
    <mergeCell ref="C109:D109"/>
    <mergeCell ref="F109:L109"/>
    <mergeCell ref="N109:S109"/>
    <mergeCell ref="B71:B112"/>
    <mergeCell ref="C71:H71"/>
    <mergeCell ref="H75:J75"/>
    <mergeCell ref="H77:J77"/>
    <mergeCell ref="H79:J79"/>
    <mergeCell ref="D90:I90"/>
    <mergeCell ref="J90:R90"/>
    <mergeCell ref="C103:D103"/>
    <mergeCell ref="F103:L103"/>
    <mergeCell ref="N103:S103"/>
    <mergeCell ref="C106:D106"/>
    <mergeCell ref="F106:L106"/>
    <mergeCell ref="N106:S106"/>
    <mergeCell ref="C107:D107"/>
    <mergeCell ref="F107:L107"/>
    <mergeCell ref="N107:S107"/>
    <mergeCell ref="C104:D104"/>
    <mergeCell ref="F104:L104"/>
    <mergeCell ref="N104:S104"/>
    <mergeCell ref="C105:D105"/>
    <mergeCell ref="F105:L105"/>
    <mergeCell ref="N105:S105"/>
    <mergeCell ref="C110:D110"/>
    <mergeCell ref="F110:L110"/>
    <mergeCell ref="C67:D67"/>
    <mergeCell ref="F67:K67"/>
    <mergeCell ref="M67:S67"/>
    <mergeCell ref="C68:D68"/>
    <mergeCell ref="F68:K68"/>
    <mergeCell ref="M68:S68"/>
    <mergeCell ref="C65:D65"/>
    <mergeCell ref="F65:K65"/>
    <mergeCell ref="M65:S65"/>
    <mergeCell ref="C66:D66"/>
    <mergeCell ref="F66:K66"/>
    <mergeCell ref="M66:S66"/>
    <mergeCell ref="F63:K63"/>
    <mergeCell ref="M63:S63"/>
    <mergeCell ref="C64:D64"/>
    <mergeCell ref="F64:K64"/>
    <mergeCell ref="M64:S64"/>
    <mergeCell ref="C61:D61"/>
    <mergeCell ref="F61:K61"/>
    <mergeCell ref="M61:S61"/>
    <mergeCell ref="C62:D62"/>
    <mergeCell ref="F62:K62"/>
    <mergeCell ref="M62:S62"/>
    <mergeCell ref="B21:B68"/>
    <mergeCell ref="C21:H21"/>
    <mergeCell ref="H25:J25"/>
    <mergeCell ref="H27:J27"/>
    <mergeCell ref="H29:J29"/>
    <mergeCell ref="D40:I40"/>
    <mergeCell ref="J40:R40"/>
    <mergeCell ref="C2:S2"/>
    <mergeCell ref="C3:S3"/>
    <mergeCell ref="C5:S5"/>
    <mergeCell ref="D8:J8"/>
    <mergeCell ref="D9:J9"/>
    <mergeCell ref="D10:J10"/>
    <mergeCell ref="C55:R56"/>
    <mergeCell ref="C59:D59"/>
    <mergeCell ref="F59:K59"/>
    <mergeCell ref="M59:S59"/>
    <mergeCell ref="C60:D60"/>
    <mergeCell ref="F60:K60"/>
    <mergeCell ref="M60:S60"/>
    <mergeCell ref="D11:J11"/>
    <mergeCell ref="D12:J12"/>
    <mergeCell ref="C14:S14"/>
    <mergeCell ref="C63:D63"/>
  </mergeCells>
  <conditionalFormatting sqref="D43:R48 C21 C33:C40 C83:C90">
    <cfRule type="expression" dxfId="17" priority="16">
      <formula>C21="w"</formula>
    </cfRule>
    <cfRule type="expression" dxfId="16" priority="17">
      <formula>C21="x"</formula>
    </cfRule>
  </conditionalFormatting>
  <conditionalFormatting sqref="D43:R48">
    <cfRule type="expression" dxfId="15" priority="18">
      <formula>D34="x"</formula>
    </cfRule>
  </conditionalFormatting>
  <conditionalFormatting sqref="D93:R98">
    <cfRule type="expression" dxfId="14" priority="13">
      <formula>D93="w"</formula>
    </cfRule>
    <cfRule type="expression" dxfId="13" priority="14">
      <formula>D93="x"</formula>
    </cfRule>
  </conditionalFormatting>
  <conditionalFormatting sqref="D93:R98">
    <cfRule type="expression" dxfId="12" priority="15">
      <formula>D84="x"</formula>
    </cfRule>
  </conditionalFormatting>
  <conditionalFormatting sqref="C77:J77">
    <cfRule type="expression" dxfId="11" priority="12">
      <formula>H75="JA"</formula>
    </cfRule>
  </conditionalFormatting>
  <conditionalFormatting sqref="C79:J79">
    <cfRule type="expression" dxfId="10" priority="11">
      <formula>H75="NEIN"</formula>
    </cfRule>
  </conditionalFormatting>
  <conditionalFormatting sqref="C16:C19">
    <cfRule type="expression" dxfId="9" priority="9">
      <formula>C16="w"</formula>
    </cfRule>
    <cfRule type="expression" dxfId="8" priority="10">
      <formula>C16="x"</formula>
    </cfRule>
  </conditionalFormatting>
  <conditionalFormatting sqref="C71">
    <cfRule type="expression" dxfId="7" priority="7">
      <formula>C71="w"</formula>
    </cfRule>
    <cfRule type="expression" dxfId="6" priority="8">
      <formula>C71="x"</formula>
    </cfRule>
  </conditionalFormatting>
  <conditionalFormatting sqref="H77:J77">
    <cfRule type="expression" dxfId="5" priority="6">
      <formula>$H$75 = "JA"</formula>
    </cfRule>
  </conditionalFormatting>
  <conditionalFormatting sqref="H79:J79">
    <cfRule type="expression" dxfId="4" priority="5">
      <formula>$H$75="Nein"</formula>
    </cfRule>
  </conditionalFormatting>
  <conditionalFormatting sqref="C27">
    <cfRule type="expression" dxfId="3" priority="4">
      <formula>$H$25="ja"</formula>
    </cfRule>
  </conditionalFormatting>
  <conditionalFormatting sqref="C29">
    <cfRule type="expression" dxfId="2" priority="3">
      <formula>$H$25="Nein"</formula>
    </cfRule>
  </conditionalFormatting>
  <conditionalFormatting sqref="H27:J27">
    <cfRule type="expression" dxfId="1" priority="2">
      <formula>$H$25="Ja"</formula>
    </cfRule>
  </conditionalFormatting>
  <conditionalFormatting sqref="H29:J29">
    <cfRule type="expression" dxfId="0" priority="1">
      <formula>$H$25="Nein"</formula>
    </cfRule>
  </conditionalFormatting>
  <dataValidations disablePrompts="1" count="7">
    <dataValidation type="time" allowBlank="1" showInputMessage="1" showErrorMessage="1" errorTitle="gültige Uhrzeit" error="Bitte ein gültige Uhrzeit eingeben!_x000a_Beispiel:_x000a_08:00 (HH:MM)" sqref="E122:F136 K122:L136" xr:uid="{8CCD7628-ABF4-4DF8-BBDA-B180513E0AC1}">
      <formula1>0</formula1>
      <formula2>0.999305555555556</formula2>
    </dataValidation>
    <dataValidation type="date" allowBlank="1" showInputMessage="1" showErrorMessage="1" errorTitle="gültiges Datum" error="Bitte ein gültiges Datum eingeben!_x000a_Beispiel:_x000a_22.03.2020 (TT.MM.JJJJ)" sqref="H122:I136" xr:uid="{F160A864-7F99-4F29-BDA3-EB760F0789C9}">
      <formula1>C122</formula1>
      <formula2>55153</formula2>
    </dataValidation>
    <dataValidation type="date" allowBlank="1" showInputMessage="1" showErrorMessage="1" errorTitle="gültiges Datum" error="Bitte ein gültiges Datum eingeben!_x000a_Beispiel:_x000a_22.03.2020 (TT.MM.JJJJ)" sqref="C122:C136" xr:uid="{0CD11EE7-39F7-4AC2-B245-C3B5186D8C77}">
      <formula1>1</formula1>
      <formula2>55153</formula2>
    </dataValidation>
    <dataValidation type="list" allowBlank="1" showInputMessage="1" showErrorMessage="1" sqref="H29:J29 H79:J79" xr:uid="{389DDB49-1785-4173-9D19-58D3C833D665}">
      <formula1>$N$22:$N$32</formula1>
    </dataValidation>
    <dataValidation type="list" allowBlank="1" showInputMessage="1" showErrorMessage="1" sqref="H25:J25 H75:J75" xr:uid="{C28C86B5-D222-4160-BE40-104B3FEE80C2}">
      <formula1>"Auswahl, Ja, Nein"</formula1>
    </dataValidation>
    <dataValidation type="list" allowBlank="1" showInputMessage="1" showErrorMessage="1" sqref="H27:J27 H77:J77" xr:uid="{268E8294-E75C-410D-A362-F652870F56B3}">
      <formula1>"Auswahl,Montag,Dienstag,Mittwoch,Donnerstag,Freitag"</formula1>
    </dataValidation>
    <dataValidation type="custom" allowBlank="1" showInputMessage="1" showErrorMessage="1" errorTitle="Falscher Eintrag" error="x oder w eintragen oder Zelle leer lassen" sqref="D43:R48 D93:R98" xr:uid="{4084709A-618F-4C88-9775-789384FF73D1}">
      <formula1>OR(D43="w",D43="x")</formula1>
    </dataValidation>
  </dataValidations>
  <hyperlinks>
    <hyperlink ref="D12" r:id="rId1" xr:uid="{C018F5EE-6DF4-4B0F-968F-AB9620E780AC}"/>
  </hyperlinks>
  <pageMargins left="0.7" right="0.7" top="0.78740157499999996" bottom="0.78740157499999996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Datenerhebung</vt:lpstr>
      <vt:lpstr>Beispiel</vt:lpstr>
      <vt:lpstr>Beispiel!Stamm</vt:lpstr>
      <vt:lpstr>Stamm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Windows-Benutzer</dc:creator>
  <cp:lastModifiedBy>Windows-Benutzer</cp:lastModifiedBy>
  <dcterms:created xsi:type="dcterms:W3CDTF">2019-04-27T12:56:20Z</dcterms:created>
  <dcterms:modified xsi:type="dcterms:W3CDTF">2020-02-10T08:07:55Z</dcterms:modified>
</cp:coreProperties>
</file>